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4" activeTab="4"/>
  </bookViews>
  <sheets>
    <sheet name="Σύνολο_ΔΗΜΟΣ" sheetId="1" r:id="rId1"/>
    <sheet name="ΣΥΝΟΛΙΚΑ ΑΝΑΛΥΤΙΚΑ" sheetId="7" r:id="rId2"/>
    <sheet name="ΚΑ" sheetId="8" r:id="rId3"/>
    <sheet name="Φύλλο2" sheetId="11" r:id="rId4"/>
    <sheet name="ΔΗΜΟΣ ΖΙΤΣΑΣ" sheetId="6" r:id="rId5"/>
  </sheets>
  <definedNames>
    <definedName name="_xlnm._FilterDatabase" localSheetId="1" hidden="1">'ΣΥΝΟΛΙΚΑ ΑΝΑΛΥΤΙΚΑ'!$C$5:$M$12</definedName>
    <definedName name="_xlnm._FilterDatabase" localSheetId="0" hidden="1">Σύνολο_ΔΗΜΟΣ!$B$8:$G$15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5" i="6"/>
  <c r="I676"/>
  <c r="I677"/>
  <c r="I678"/>
  <c r="I679"/>
  <c r="I680"/>
  <c r="I681"/>
  <c r="I682"/>
  <c r="I683"/>
  <c r="I684"/>
  <c r="I685"/>
  <c r="I686"/>
  <c r="E687"/>
  <c r="F687"/>
  <c r="F762" l="1"/>
  <c r="E762"/>
  <c r="J761"/>
  <c r="I761"/>
  <c r="J760"/>
  <c r="I760"/>
  <c r="J759"/>
  <c r="I759"/>
  <c r="J758"/>
  <c r="I758"/>
  <c r="J757"/>
  <c r="I757"/>
  <c r="F748"/>
  <c r="E748"/>
  <c r="J747"/>
  <c r="I747"/>
  <c r="J746"/>
  <c r="I746"/>
  <c r="J745"/>
  <c r="I745"/>
  <c r="F736"/>
  <c r="E736"/>
  <c r="J735"/>
  <c r="I735"/>
  <c r="J734"/>
  <c r="I734"/>
  <c r="J733"/>
  <c r="I733"/>
  <c r="J732"/>
  <c r="I732"/>
  <c r="J731"/>
  <c r="I731"/>
  <c r="J730"/>
  <c r="I730"/>
  <c r="J729"/>
  <c r="I729"/>
  <c r="J728"/>
  <c r="I728"/>
  <c r="J727"/>
  <c r="I727"/>
  <c r="J726"/>
  <c r="I726"/>
  <c r="J725"/>
  <c r="I725"/>
  <c r="J724"/>
  <c r="I724"/>
  <c r="J723"/>
  <c r="I723"/>
  <c r="J722"/>
  <c r="I722"/>
  <c r="J721"/>
  <c r="I721"/>
  <c r="J720"/>
  <c r="I720"/>
  <c r="J719"/>
  <c r="I719"/>
  <c r="J718"/>
  <c r="I718"/>
  <c r="J717"/>
  <c r="I717"/>
  <c r="J716"/>
  <c r="I716"/>
  <c r="J715"/>
  <c r="I715"/>
  <c r="J714"/>
  <c r="I714"/>
  <c r="J713"/>
  <c r="I713"/>
  <c r="J712"/>
  <c r="I712"/>
  <c r="J711"/>
  <c r="I711"/>
  <c r="J710"/>
  <c r="I710"/>
  <c r="J709"/>
  <c r="I709"/>
  <c r="J708"/>
  <c r="I708"/>
  <c r="J707"/>
  <c r="I707"/>
  <c r="J706"/>
  <c r="I706"/>
  <c r="J705"/>
  <c r="I705"/>
  <c r="J704"/>
  <c r="I704"/>
  <c r="J703"/>
  <c r="I703"/>
  <c r="J702"/>
  <c r="I702"/>
  <c r="J701"/>
  <c r="I701"/>
  <c r="J700"/>
  <c r="I700"/>
  <c r="J699"/>
  <c r="I699"/>
  <c r="J698"/>
  <c r="I698"/>
  <c r="J697"/>
  <c r="I697"/>
  <c r="J696"/>
  <c r="I696"/>
  <c r="J686"/>
  <c r="J685"/>
  <c r="J684"/>
  <c r="J683"/>
  <c r="J682"/>
  <c r="J681"/>
  <c r="J680"/>
  <c r="J679"/>
  <c r="J678"/>
  <c r="J677"/>
  <c r="J676"/>
  <c r="J688"/>
  <c r="J690" s="1"/>
  <c r="J675"/>
  <c r="F666"/>
  <c r="E666"/>
  <c r="J665"/>
  <c r="I665"/>
  <c r="J664"/>
  <c r="I664"/>
  <c r="J663"/>
  <c r="I663"/>
  <c r="J662"/>
  <c r="I662"/>
  <c r="J661"/>
  <c r="I661"/>
  <c r="F652"/>
  <c r="E652"/>
  <c r="F651"/>
  <c r="E651"/>
  <c r="J650"/>
  <c r="I650"/>
  <c r="J649"/>
  <c r="I649"/>
  <c r="J648"/>
  <c r="I648"/>
  <c r="J647"/>
  <c r="I647"/>
  <c r="J646"/>
  <c r="I646"/>
  <c r="J645"/>
  <c r="I645"/>
  <c r="J644"/>
  <c r="I644"/>
  <c r="J643"/>
  <c r="I643"/>
  <c r="J642"/>
  <c r="I642"/>
  <c r="F609"/>
  <c r="E609"/>
  <c r="J608"/>
  <c r="I608"/>
  <c r="J607"/>
  <c r="I607"/>
  <c r="J606"/>
  <c r="I606"/>
  <c r="J605"/>
  <c r="I605"/>
  <c r="J604"/>
  <c r="I604"/>
  <c r="F595"/>
  <c r="E595"/>
  <c r="J594"/>
  <c r="I594"/>
  <c r="J593"/>
  <c r="I593"/>
  <c r="J592"/>
  <c r="I592"/>
  <c r="F583"/>
  <c r="E583"/>
  <c r="J582"/>
  <c r="I582"/>
  <c r="J581"/>
  <c r="I581"/>
  <c r="J580"/>
  <c r="I580"/>
  <c r="J579"/>
  <c r="I579"/>
  <c r="J578"/>
  <c r="I578"/>
  <c r="J577"/>
  <c r="I577"/>
  <c r="J576"/>
  <c r="I576"/>
  <c r="J575"/>
  <c r="I575"/>
  <c r="J574"/>
  <c r="I574"/>
  <c r="J573"/>
  <c r="I573"/>
  <c r="J572"/>
  <c r="I572"/>
  <c r="J571"/>
  <c r="I571"/>
  <c r="J570"/>
  <c r="I570"/>
  <c r="J569"/>
  <c r="I569"/>
  <c r="J568"/>
  <c r="I568"/>
  <c r="J567"/>
  <c r="I567"/>
  <c r="J566"/>
  <c r="I566"/>
  <c r="J565"/>
  <c r="I565"/>
  <c r="J564"/>
  <c r="I564"/>
  <c r="J563"/>
  <c r="I563"/>
  <c r="J562"/>
  <c r="I562"/>
  <c r="J561"/>
  <c r="I561"/>
  <c r="J560"/>
  <c r="I560"/>
  <c r="J559"/>
  <c r="I559"/>
  <c r="J558"/>
  <c r="I558"/>
  <c r="J557"/>
  <c r="I557"/>
  <c r="J556"/>
  <c r="I556"/>
  <c r="J555"/>
  <c r="I555"/>
  <c r="J554"/>
  <c r="I554"/>
  <c r="J553"/>
  <c r="I553"/>
  <c r="J552"/>
  <c r="I552"/>
  <c r="J551"/>
  <c r="I551"/>
  <c r="J550"/>
  <c r="I550"/>
  <c r="J549"/>
  <c r="I549"/>
  <c r="J548"/>
  <c r="I548"/>
  <c r="J547"/>
  <c r="I547"/>
  <c r="J546"/>
  <c r="I546"/>
  <c r="J545"/>
  <c r="I545"/>
  <c r="J544"/>
  <c r="I544"/>
  <c r="J543"/>
  <c r="I543"/>
  <c r="F534"/>
  <c r="E534"/>
  <c r="J533"/>
  <c r="I533"/>
  <c r="J532"/>
  <c r="I532"/>
  <c r="J531"/>
  <c r="I531"/>
  <c r="J530"/>
  <c r="I530"/>
  <c r="J529"/>
  <c r="I529"/>
  <c r="J528"/>
  <c r="I528"/>
  <c r="J527"/>
  <c r="I527"/>
  <c r="J526"/>
  <c r="I526"/>
  <c r="J525"/>
  <c r="I525"/>
  <c r="J524"/>
  <c r="I524"/>
  <c r="J523"/>
  <c r="I523"/>
  <c r="J522"/>
  <c r="I522"/>
  <c r="F513"/>
  <c r="E513"/>
  <c r="J512"/>
  <c r="I512"/>
  <c r="J511"/>
  <c r="I511"/>
  <c r="J510"/>
  <c r="I510"/>
  <c r="J509"/>
  <c r="I509"/>
  <c r="J508"/>
  <c r="I508"/>
  <c r="F498"/>
  <c r="E498"/>
  <c r="F497"/>
  <c r="E497"/>
  <c r="J496"/>
  <c r="I496"/>
  <c r="J495"/>
  <c r="I495"/>
  <c r="J494"/>
  <c r="I494"/>
  <c r="J493"/>
  <c r="I493"/>
  <c r="J492"/>
  <c r="I492"/>
  <c r="J491"/>
  <c r="I491"/>
  <c r="J490"/>
  <c r="I490"/>
  <c r="J489"/>
  <c r="I489"/>
  <c r="J488"/>
  <c r="I488"/>
  <c r="J500" l="1"/>
  <c r="J502" s="1"/>
  <c r="J504" s="1"/>
  <c r="J667"/>
  <c r="J669" s="1"/>
  <c r="J671" s="1"/>
  <c r="J750"/>
  <c r="J764"/>
  <c r="J778" s="1"/>
  <c r="J763"/>
  <c r="J765" s="1"/>
  <c r="J749"/>
  <c r="J738"/>
  <c r="J740" s="1"/>
  <c r="J742" s="1"/>
  <c r="J737"/>
  <c r="J739" s="1"/>
  <c r="J741" s="1"/>
  <c r="J689"/>
  <c r="J692" s="1"/>
  <c r="J668"/>
  <c r="J653"/>
  <c r="J654"/>
  <c r="J585"/>
  <c r="J587" s="1"/>
  <c r="J589" s="1"/>
  <c r="J536"/>
  <c r="J655"/>
  <c r="J656"/>
  <c r="J672"/>
  <c r="J670"/>
  <c r="J752"/>
  <c r="J499"/>
  <c r="J501" s="1"/>
  <c r="J535"/>
  <c r="J515"/>
  <c r="J517" s="1"/>
  <c r="J597"/>
  <c r="J611"/>
  <c r="J613" s="1"/>
  <c r="J615" s="1"/>
  <c r="J514"/>
  <c r="J516" s="1"/>
  <c r="J518" s="1"/>
  <c r="J584"/>
  <c r="J596"/>
  <c r="J610"/>
  <c r="J612" s="1"/>
  <c r="J614" s="1"/>
  <c r="J537"/>
  <c r="J539" s="1"/>
  <c r="J538"/>
  <c r="J540" s="1"/>
  <c r="J766" l="1"/>
  <c r="J768" s="1"/>
  <c r="J624"/>
  <c r="J625"/>
  <c r="J770"/>
  <c r="J767"/>
  <c r="J751"/>
  <c r="J753" s="1"/>
  <c r="J777"/>
  <c r="J691"/>
  <c r="J773" s="1"/>
  <c r="J771"/>
  <c r="J785" s="1"/>
  <c r="J772"/>
  <c r="J784"/>
  <c r="J779"/>
  <c r="J754"/>
  <c r="J658"/>
  <c r="J657"/>
  <c r="J519"/>
  <c r="J618"/>
  <c r="J632" s="1"/>
  <c r="J586"/>
  <c r="J588" s="1"/>
  <c r="J599"/>
  <c r="J627" s="1"/>
  <c r="J617"/>
  <c r="J631" s="1"/>
  <c r="J598"/>
  <c r="J626" s="1"/>
  <c r="J628" s="1"/>
  <c r="J619"/>
  <c r="J620"/>
  <c r="J503"/>
  <c r="J629" l="1"/>
  <c r="J780"/>
  <c r="J782" s="1"/>
  <c r="J781"/>
  <c r="J774"/>
  <c r="J775"/>
  <c r="J693"/>
  <c r="J786"/>
  <c r="J788" s="1"/>
  <c r="J787"/>
  <c r="J789" s="1"/>
  <c r="J621"/>
  <c r="J601"/>
  <c r="J600"/>
  <c r="J633"/>
  <c r="J635" s="1"/>
  <c r="J634"/>
  <c r="J636" s="1"/>
  <c r="J622"/>
  <c r="J790" l="1"/>
  <c r="J637"/>
  <c r="F447" l="1"/>
  <c r="E447"/>
  <c r="J446"/>
  <c r="I446"/>
  <c r="J445"/>
  <c r="I445"/>
  <c r="J444"/>
  <c r="I444"/>
  <c r="J443"/>
  <c r="I443"/>
  <c r="J442"/>
  <c r="I442"/>
  <c r="J441"/>
  <c r="I441"/>
  <c r="F432"/>
  <c r="E432"/>
  <c r="J431"/>
  <c r="I431"/>
  <c r="J430"/>
  <c r="I430"/>
  <c r="F417"/>
  <c r="E417"/>
  <c r="J416"/>
  <c r="J423" s="1"/>
  <c r="I416"/>
  <c r="J415"/>
  <c r="I415"/>
  <c r="J414"/>
  <c r="I414"/>
  <c r="J413"/>
  <c r="I413"/>
  <c r="J412"/>
  <c r="I412"/>
  <c r="J411"/>
  <c r="I411"/>
  <c r="J410"/>
  <c r="I410"/>
  <c r="J409"/>
  <c r="I409"/>
  <c r="J408"/>
  <c r="I408"/>
  <c r="J407"/>
  <c r="I407"/>
  <c r="J406"/>
  <c r="I406"/>
  <c r="J405"/>
  <c r="I405"/>
  <c r="J404"/>
  <c r="I404"/>
  <c r="J403"/>
  <c r="I403"/>
  <c r="J402"/>
  <c r="I402"/>
  <c r="J401"/>
  <c r="I401"/>
  <c r="J400"/>
  <c r="I400"/>
  <c r="J399"/>
  <c r="I399"/>
  <c r="J398"/>
  <c r="I398"/>
  <c r="J397"/>
  <c r="I397"/>
  <c r="J396"/>
  <c r="I396"/>
  <c r="J395"/>
  <c r="I395"/>
  <c r="J394"/>
  <c r="I394"/>
  <c r="J393"/>
  <c r="I393"/>
  <c r="J392"/>
  <c r="I392"/>
  <c r="J391"/>
  <c r="I391"/>
  <c r="J390"/>
  <c r="I390"/>
  <c r="J389"/>
  <c r="I389"/>
  <c r="J388"/>
  <c r="I388"/>
  <c r="J387"/>
  <c r="I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J363"/>
  <c r="I363"/>
  <c r="J362"/>
  <c r="I362"/>
  <c r="J361"/>
  <c r="I361"/>
  <c r="J360"/>
  <c r="I360"/>
  <c r="F351"/>
  <c r="E351"/>
  <c r="J350"/>
  <c r="I350"/>
  <c r="J349"/>
  <c r="I349"/>
  <c r="J348"/>
  <c r="I348"/>
  <c r="J347"/>
  <c r="I347"/>
  <c r="J346"/>
  <c r="I346"/>
  <c r="J345"/>
  <c r="I345"/>
  <c r="J344"/>
  <c r="I344"/>
  <c r="J343"/>
  <c r="I343"/>
  <c r="J342"/>
  <c r="I342"/>
  <c r="J341"/>
  <c r="I341"/>
  <c r="J340"/>
  <c r="I340"/>
  <c r="J339"/>
  <c r="I339"/>
  <c r="J338"/>
  <c r="I338"/>
  <c r="J337"/>
  <c r="I337"/>
  <c r="J336"/>
  <c r="I336"/>
  <c r="J335"/>
  <c r="I335"/>
  <c r="F326"/>
  <c r="E326"/>
  <c r="J325"/>
  <c r="I325"/>
  <c r="J324"/>
  <c r="I324"/>
  <c r="J323"/>
  <c r="I323"/>
  <c r="J322"/>
  <c r="I322"/>
  <c r="J321"/>
  <c r="I321"/>
  <c r="F312"/>
  <c r="E312"/>
  <c r="J311"/>
  <c r="I311"/>
  <c r="J310"/>
  <c r="I310"/>
  <c r="J309"/>
  <c r="I309"/>
  <c r="J308"/>
  <c r="I308"/>
  <c r="J307"/>
  <c r="I307"/>
  <c r="J306"/>
  <c r="I306"/>
  <c r="J313" l="1"/>
  <c r="J327"/>
  <c r="J352"/>
  <c r="J433"/>
  <c r="J314"/>
  <c r="J316" s="1"/>
  <c r="J318" s="1"/>
  <c r="J419"/>
  <c r="J434"/>
  <c r="J436" s="1"/>
  <c r="J353"/>
  <c r="J355" s="1"/>
  <c r="J357" s="1"/>
  <c r="J328"/>
  <c r="J449"/>
  <c r="J418"/>
  <c r="J448"/>
  <c r="J450" s="1"/>
  <c r="J452" s="1"/>
  <c r="J315"/>
  <c r="J329"/>
  <c r="J331" s="1"/>
  <c r="J354"/>
  <c r="J356" s="1"/>
  <c r="J435"/>
  <c r="J437" s="1"/>
  <c r="J470"/>
  <c r="J424"/>
  <c r="J471"/>
  <c r="J425"/>
  <c r="J420"/>
  <c r="J463" l="1"/>
  <c r="J451"/>
  <c r="J453" s="1"/>
  <c r="J332"/>
  <c r="J330"/>
  <c r="J464"/>
  <c r="J473"/>
  <c r="J475" s="1"/>
  <c r="J421"/>
  <c r="J426" s="1"/>
  <c r="J422"/>
  <c r="J427" s="1"/>
  <c r="J472"/>
  <c r="J474" s="1"/>
  <c r="J317"/>
  <c r="J465"/>
  <c r="J438"/>
  <c r="J457"/>
  <c r="J456"/>
  <c r="J467" l="1"/>
  <c r="J459"/>
  <c r="J461" s="1"/>
  <c r="J458"/>
  <c r="J460" s="1"/>
  <c r="J466"/>
  <c r="J468" s="1"/>
  <c r="J477"/>
  <c r="J478"/>
  <c r="J479" l="1"/>
  <c r="J481" s="1"/>
  <c r="J480"/>
  <c r="J482" s="1"/>
  <c r="J483" l="1"/>
  <c r="F273" l="1"/>
  <c r="E273"/>
  <c r="J272"/>
  <c r="I272"/>
  <c r="J271"/>
  <c r="I271"/>
  <c r="J270"/>
  <c r="I270"/>
  <c r="J269"/>
  <c r="I269"/>
  <c r="J268"/>
  <c r="I268"/>
  <c r="J267"/>
  <c r="I267"/>
  <c r="J266"/>
  <c r="I266"/>
  <c r="F257"/>
  <c r="E257"/>
  <c r="J256"/>
  <c r="I256"/>
  <c r="J255"/>
  <c r="I255"/>
  <c r="F246"/>
  <c r="E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F200"/>
  <c r="E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F175"/>
  <c r="E175"/>
  <c r="J174"/>
  <c r="I174"/>
  <c r="J173"/>
  <c r="I173"/>
  <c r="J172"/>
  <c r="I172"/>
  <c r="F163"/>
  <c r="E163"/>
  <c r="F162"/>
  <c r="E162"/>
  <c r="J161"/>
  <c r="I161"/>
  <c r="J160"/>
  <c r="I160"/>
  <c r="J159"/>
  <c r="I159"/>
  <c r="J158"/>
  <c r="I158"/>
  <c r="J157"/>
  <c r="I157"/>
  <c r="J156"/>
  <c r="I156"/>
  <c r="J155"/>
  <c r="I155"/>
  <c r="J165" l="1"/>
  <c r="J167" s="1"/>
  <c r="J169" s="1"/>
  <c r="J202"/>
  <c r="J204" s="1"/>
  <c r="J248"/>
  <c r="J250" s="1"/>
  <c r="J259"/>
  <c r="J261" s="1"/>
  <c r="J164"/>
  <c r="J166" s="1"/>
  <c r="J168" s="1"/>
  <c r="J201"/>
  <c r="J203" s="1"/>
  <c r="J205" s="1"/>
  <c r="J247"/>
  <c r="J249" s="1"/>
  <c r="J258"/>
  <c r="J260" s="1"/>
  <c r="J262" s="1"/>
  <c r="J177"/>
  <c r="J275"/>
  <c r="J277" s="1"/>
  <c r="J279" s="1"/>
  <c r="J176"/>
  <c r="J274"/>
  <c r="J276" s="1"/>
  <c r="J278" s="1"/>
  <c r="J281" l="1"/>
  <c r="J251"/>
  <c r="J252"/>
  <c r="J289"/>
  <c r="J206"/>
  <c r="J178"/>
  <c r="J180" s="1"/>
  <c r="J282"/>
  <c r="J288"/>
  <c r="J179"/>
  <c r="J181" s="1"/>
  <c r="J291"/>
  <c r="J290"/>
  <c r="J263"/>
  <c r="J293" l="1"/>
  <c r="J295"/>
  <c r="J296"/>
  <c r="J283"/>
  <c r="J297" s="1"/>
  <c r="J292"/>
  <c r="J284"/>
  <c r="J285" l="1"/>
  <c r="J299"/>
  <c r="J298"/>
  <c r="J300" s="1"/>
  <c r="J286"/>
  <c r="J301" l="1"/>
  <c r="F122"/>
  <c r="E122"/>
  <c r="J121"/>
  <c r="I121"/>
  <c r="J120"/>
  <c r="I120"/>
  <c r="J119"/>
  <c r="I119"/>
  <c r="J118"/>
  <c r="I118"/>
  <c r="J117"/>
  <c r="I117"/>
  <c r="J116"/>
  <c r="I116"/>
  <c r="F107"/>
  <c r="E107"/>
  <c r="J106"/>
  <c r="I106"/>
  <c r="J105"/>
  <c r="I105"/>
  <c r="J104"/>
  <c r="I104"/>
  <c r="F95"/>
  <c r="E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F46"/>
  <c r="E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F26"/>
  <c r="E26"/>
  <c r="J25"/>
  <c r="I25"/>
  <c r="J24"/>
  <c r="I24"/>
  <c r="J23"/>
  <c r="I23"/>
  <c r="J22"/>
  <c r="I22"/>
  <c r="F13"/>
  <c r="E13"/>
  <c r="F12"/>
  <c r="E12"/>
  <c r="J11"/>
  <c r="I11"/>
  <c r="J10"/>
  <c r="I10"/>
  <c r="J9"/>
  <c r="I9"/>
  <c r="J8"/>
  <c r="I8"/>
  <c r="J7"/>
  <c r="I7"/>
  <c r="J6"/>
  <c r="I6"/>
  <c r="J5"/>
  <c r="I5"/>
  <c r="J4"/>
  <c r="I4"/>
  <c r="J3"/>
  <c r="I3"/>
  <c r="J108" l="1"/>
  <c r="J109"/>
  <c r="J111" s="1"/>
  <c r="J113" s="1"/>
  <c r="J28"/>
  <c r="J30" s="1"/>
  <c r="J32" s="1"/>
  <c r="J48"/>
  <c r="J97"/>
  <c r="J99" s="1"/>
  <c r="J124"/>
  <c r="J126" s="1"/>
  <c r="J128" s="1"/>
  <c r="J27"/>
  <c r="J29" s="1"/>
  <c r="J31" s="1"/>
  <c r="J47"/>
  <c r="J49" s="1"/>
  <c r="J51" s="1"/>
  <c r="J96"/>
  <c r="J98" s="1"/>
  <c r="J123"/>
  <c r="J14"/>
  <c r="J15"/>
  <c r="J137" l="1"/>
  <c r="J138"/>
  <c r="J101"/>
  <c r="J110"/>
  <c r="J112" s="1"/>
  <c r="J130"/>
  <c r="J144" s="1"/>
  <c r="J794" s="1"/>
  <c r="J125"/>
  <c r="J127" s="1"/>
  <c r="J50"/>
  <c r="J52" s="1"/>
  <c r="J100"/>
  <c r="J16"/>
  <c r="J18" s="1"/>
  <c r="J131"/>
  <c r="J17"/>
  <c r="J133" s="1"/>
  <c r="J140"/>
  <c r="J142" l="1"/>
  <c r="J139"/>
  <c r="J141" s="1"/>
  <c r="J132"/>
  <c r="J145"/>
  <c r="J795" s="1"/>
  <c r="J135"/>
  <c r="J147"/>
  <c r="J797" s="1"/>
  <c r="J19"/>
  <c r="J799" l="1"/>
  <c r="J146"/>
  <c r="J134"/>
  <c r="J149"/>
  <c r="J148" l="1"/>
  <c r="J150" s="1"/>
  <c r="J796"/>
  <c r="J798" s="1"/>
  <c r="J800" s="1"/>
  <c r="E22" i="7"/>
  <c r="E18"/>
  <c r="E19"/>
  <c r="E20"/>
  <c r="E21"/>
  <c r="E17"/>
  <c r="H7" l="1"/>
  <c r="E7"/>
  <c r="E5" i="8" l="1"/>
  <c r="E4"/>
  <c r="D6"/>
  <c r="F10" i="1"/>
  <c r="F11"/>
  <c r="F12"/>
  <c r="F13"/>
  <c r="F14"/>
  <c r="F9"/>
  <c r="C6" i="8"/>
  <c r="J7" i="7"/>
  <c r="J8"/>
  <c r="J9"/>
  <c r="J10"/>
  <c r="J11"/>
  <c r="J6"/>
  <c r="G12"/>
  <c r="H11"/>
  <c r="I11" s="1"/>
  <c r="H10"/>
  <c r="I10" s="1"/>
  <c r="H9"/>
  <c r="I9" s="1"/>
  <c r="H8"/>
  <c r="I8" s="1"/>
  <c r="I7"/>
  <c r="H6"/>
  <c r="D12"/>
  <c r="E11"/>
  <c r="F10"/>
  <c r="E9"/>
  <c r="F9" s="1"/>
  <c r="E8"/>
  <c r="F8" s="1"/>
  <c r="F7"/>
  <c r="E6"/>
  <c r="F6" s="1"/>
  <c r="E15" i="1"/>
  <c r="D15"/>
  <c r="E6" i="8" l="1"/>
  <c r="L10" i="7"/>
  <c r="F15" i="1"/>
  <c r="L7" i="7"/>
  <c r="K11"/>
  <c r="L9"/>
  <c r="J12"/>
  <c r="K10"/>
  <c r="L8"/>
  <c r="K9"/>
  <c r="H12"/>
  <c r="K6"/>
  <c r="K8"/>
  <c r="F11"/>
  <c r="L11" s="1"/>
  <c r="K7"/>
  <c r="I6"/>
  <c r="I12" s="1"/>
  <c r="E12"/>
  <c r="F12" l="1"/>
  <c r="K12"/>
  <c r="L6"/>
  <c r="L12" s="1"/>
</calcChain>
</file>

<file path=xl/sharedStrings.xml><?xml version="1.0" encoding="utf-8"?>
<sst xmlns="http://schemas.openxmlformats.org/spreadsheetml/2006/main" count="1854" uniqueCount="246">
  <si>
    <t>Α/Α</t>
  </si>
  <si>
    <t>ΕΙΔΟΣ</t>
  </si>
  <si>
    <t>Καθαριστικό για άλατα 500ml</t>
  </si>
  <si>
    <t>Καθαριστικό υγρό λεκάνης wc (750ml)</t>
  </si>
  <si>
    <t>Καθαριστικό υγρό τζαμιών με βαλβίδα 500ml</t>
  </si>
  <si>
    <t>Υδροχλωρικό οξύ 450ml</t>
  </si>
  <si>
    <t xml:space="preserve">Σφουγγάρι γενικού  καθαρισμού &amp; πιάτων διαστάσεων περίπου 13cm X 10cm </t>
  </si>
  <si>
    <t>Φαράσι πλαστικό με κοντάρι</t>
  </si>
  <si>
    <t>ΔΑΠΑΝΗ 2021</t>
  </si>
  <si>
    <t>ΔΑΠΑΝΗ 2022</t>
  </si>
  <si>
    <t xml:space="preserve">ΤΜΗΜΑ Α: ΣΑΚΟΥΛΕΣ </t>
  </si>
  <si>
    <t>ΜΟΝ. 
ΜΕΤΡ</t>
  </si>
  <si>
    <t>ΤΜΗΜΑ Γ: ΧΑΡΤΙΚΑ</t>
  </si>
  <si>
    <t>Δοχεία πλαστικά πεντάλ μεσαίου μεγέθους χωρητικότητας 15-18lt με αποσπώμενο κάδο</t>
  </si>
  <si>
    <t>Πιγκάλ wc  κλειστού τύπου  πλαστικό</t>
  </si>
  <si>
    <t>ΣΥΝΟΛΑ</t>
  </si>
  <si>
    <t xml:space="preserve">ΤΜΗΜΑ Β: ΓΑΝΤΙΑ </t>
  </si>
  <si>
    <t>ΤΜΗΜΑ Ε: ΛΟΙΠΑ ΑΝΑΛΩΣΙΜΑ ΕΙΔΗ  ΚΑΘΑΡΙΟΤΗΤΑΣ</t>
  </si>
  <si>
    <t xml:space="preserve">ΣΥΝΟΛΙΚΗ ΔΑΠΑΝΗ </t>
  </si>
  <si>
    <t xml:space="preserve">ΚΑ </t>
  </si>
  <si>
    <t>20.6634</t>
  </si>
  <si>
    <t>10.6634</t>
  </si>
  <si>
    <t xml:space="preserve">ΣΑΚΟΥΛΕΣ </t>
  </si>
  <si>
    <t>ΧΑΡΤΙΚΑ</t>
  </si>
  <si>
    <t>ΛΟΙΠΑ ΑΝΑΛΩΣΙΜΑ ΕΙΔΗ  ΚΑΘΑΡΙΟΤΗΤΑΣ</t>
  </si>
  <si>
    <t xml:space="preserve">Δ1 ΑΠΟΡΡΥΠΑΝΤΙΚΑ &amp; ΚΑΛΛΥΝΤΙΚΑ  (6%) </t>
  </si>
  <si>
    <t>Δ2 ΑΠΟΡΡΥΠΑΝΤΙΚΑ &amp; ΚΑΛΛΥΝΤΙΚΑ (24%)</t>
  </si>
  <si>
    <t xml:space="preserve">ΔΑΠΑΝΗ ΠΡΟ ΦΠΑ </t>
  </si>
  <si>
    <t xml:space="preserve">ΦΠΑ </t>
  </si>
  <si>
    <t>ΣΥΝΟΛΙΚΗ ΔΑΠΑΝΗ 2021</t>
  </si>
  <si>
    <t>ΣΥΝΟΛΙΚΗ ΠΕΡΙΟΔΟΣ 2021-2022</t>
  </si>
  <si>
    <t xml:space="preserve">ΠΙΣΤΩΣΕΙΣ ΑΝΑ ΚΩΔΙΚΟ ΕΞΟΔΩΝ ΚΑΙ ΑΝΑ ΕΤΟΣ </t>
  </si>
  <si>
    <t>ΤΜΗΜΑ Δ1: ΑΠΟΡΡΥΠΑΝΤΙΚΑ &amp; ΚΑΛΛΥΝΤΙΚΑ 6%</t>
  </si>
  <si>
    <t>ΤΜΗΜΑ Δ2: ΑΠΟΡΡΥΠΑΝΤΙΚΑ &amp; ΚΑΛΛΥΝΤΙΚΑ 24%</t>
  </si>
  <si>
    <t>ΣΥΝΟΛΙΚΗ ΔΑΠΑΝΗ 
2021-2022</t>
  </si>
  <si>
    <t xml:space="preserve">ΤΜΗΜΑ </t>
  </si>
  <si>
    <t xml:space="preserve">ΤΙΤΛΟΣ </t>
  </si>
  <si>
    <t>ΣΥΝΟΛΙΚΗ ΔΑΠΑΝΗ 2021-2022</t>
  </si>
  <si>
    <t>Α</t>
  </si>
  <si>
    <t>Β</t>
  </si>
  <si>
    <t>Γ</t>
  </si>
  <si>
    <t>Δ</t>
  </si>
  <si>
    <t>Ε</t>
  </si>
  <si>
    <t>CPV</t>
  </si>
  <si>
    <t>19640000-4 
Σάκοι και τσάντες αποβλήτων και απορριμμάτων από πολυαιθυλένιο</t>
  </si>
  <si>
    <t>18424300-0 
Γάντια μιας χρήσης</t>
  </si>
  <si>
    <t>33760000-5  
Χαρτί υγείας, χαρτομάντιλα, πετσέτες χειρός και χαρτοπετσέτες</t>
  </si>
  <si>
    <t>39831200-8 
Απορρυπαντικά</t>
  </si>
  <si>
    <t>39830000-9
 Προϊόντα καθαρισμού</t>
  </si>
  <si>
    <t>ΔΑΠΑΝΗ 2021 
ΜΕ ΦΠΑ &amp; ΑΠΡΟΒΛΕΠΤΑ</t>
  </si>
  <si>
    <t>ΔΑΠΑΝΗ 2022 
ΜΕ ΦΠΑ &amp; ΑΠΡΟΒΛΕΠΤΑ</t>
  </si>
  <si>
    <t>ΓΑΝΤΙΑ (6%)</t>
  </si>
  <si>
    <t>ΣΥΝΟΛΙΚΗ ΔΑΠΑΝΗ 2022</t>
  </si>
  <si>
    <t>Σακούλες απορριμμάτων γενικής χρήσης γίγας περίπου 90Χ110</t>
  </si>
  <si>
    <t>ΤΙΜΗ ΜΟΝΑΔΑΣ</t>
  </si>
  <si>
    <t>ΠΟΣΟΤΗΤΑ 2022</t>
  </si>
  <si>
    <t>ΠΟΣΟΤΗΤΑ 2023</t>
  </si>
  <si>
    <t>Σάκοι για αλάτι 40*70</t>
  </si>
  <si>
    <t>ΔΑΠΑΝΗ 2023</t>
  </si>
  <si>
    <t>Χαρτί κουζίνας σε ρολό επαγγελματικό τουλάχιστον δίφυλλο με βάρος ενός κιλού περίπου</t>
  </si>
  <si>
    <t xml:space="preserve">Χαρτί υγείας ρολό τουλάχιστον δίφυλλο,  Α' ποιότητας με βάρος ρολού 200γρ  ± 5% </t>
  </si>
  <si>
    <t>Υγρό απορρυπαντικό πιάτων 4 λίτρων</t>
  </si>
  <si>
    <t>Καθαριστικό υγρό τζαμιών 4 λίτρων</t>
  </si>
  <si>
    <t>Εντομοκτόνο</t>
  </si>
  <si>
    <t>Οινόπνευμα φωτιστικό</t>
  </si>
  <si>
    <t>Λιποδιαλυτικό σπρέυ</t>
  </si>
  <si>
    <t>Σακούλες ηλεκτρικής σκούπας (4-5τεμ.) υφασμάτινες</t>
  </si>
  <si>
    <t>Πιάτα πλαστικά Νο 2(20τεμ.)</t>
  </si>
  <si>
    <t>Πιάτα πλαστικά Νο 3(20τεμ.)</t>
  </si>
  <si>
    <t>Πιάτα χάρτινα (10τεμ.)</t>
  </si>
  <si>
    <t>Σκούπα χόρτου με κοντάρι</t>
  </si>
  <si>
    <t xml:space="preserve">Χωνί </t>
  </si>
  <si>
    <t>Ποδόμακτρο 60Χ40</t>
  </si>
  <si>
    <t>Ποδόμακτρο 50Χ100</t>
  </si>
  <si>
    <t>Αλουμινόχαρτο 100μ.</t>
  </si>
  <si>
    <t>Σκάλα αλουμινίου</t>
  </si>
  <si>
    <t>Σύρμα κουζίνας ασημί-χρυσό</t>
  </si>
  <si>
    <t>Λάστιχο δαπέδου με κοντάρι 35cm</t>
  </si>
  <si>
    <t>Πανάκι καθαρισμού σε ρολό 10m, τύπου wetex ψηλή απορροφητικότητα  100% Βιοδιασπώμενο</t>
  </si>
  <si>
    <t>Ξεραχνιάστρα με πτυσσόμενο κοντάρι</t>
  </si>
  <si>
    <t>Κοντάρι βιδωτό πλαστικό</t>
  </si>
  <si>
    <t>Γάντια πολλαπλών χρήσεων (ζεύγος)</t>
  </si>
  <si>
    <t>Σακούλες απορριμμάτων γενικής χρήσης μεγάλη περίπου 65x90</t>
  </si>
  <si>
    <t>Χαρτοπετσέτες (100τμχ)</t>
  </si>
  <si>
    <t>Ψεκαστήρες χειρός 500ml</t>
  </si>
  <si>
    <t>Μεμβράνη πλαστική 200μ.</t>
  </si>
  <si>
    <t>Συλλέκτης φύλλων</t>
  </si>
  <si>
    <t>Υγρό κρεμοσάπουνο χεριών 4lt με ήπια αντισηπτική δράση</t>
  </si>
  <si>
    <t>Ποτήρια πλαστικά 200ml (50τεμ.)</t>
  </si>
  <si>
    <t>Ποτήρια πλαστικά 130 ml (50τεμ.)</t>
  </si>
  <si>
    <t>Ποτήρια χάρτινα 125ml (50τεμ.)</t>
  </si>
  <si>
    <t>Ποτήρια φελιζόλ 235ml (25τεμ.)</t>
  </si>
  <si>
    <t>Μαχαιροπίρουνα πλαστικά 100 τμχ</t>
  </si>
  <si>
    <t>Τραπεζομάντηλα ρολό 100Χ100 (100τμχ)</t>
  </si>
  <si>
    <t>19640000-4</t>
  </si>
  <si>
    <t>18424300-0</t>
  </si>
  <si>
    <t>33760000-5</t>
  </si>
  <si>
    <t>39831200-8</t>
  </si>
  <si>
    <t>39830000-9</t>
  </si>
  <si>
    <t>Αποφρακτικό αποχέτευσης  500ml</t>
  </si>
  <si>
    <t>Κοντάρι βιδωτό για σκούπες βούρτσα, αλουμινίου</t>
  </si>
  <si>
    <t xml:space="preserve">Σκούπα βιδωτή απλή </t>
  </si>
  <si>
    <t>Πανάκια καθαρισμού  με μικροίνες 40cm X 50cm</t>
  </si>
  <si>
    <t>Μπώλ  πλαστικό με καπάκι  για τρόφιμα (750ml)</t>
  </si>
  <si>
    <t>Καθαρή αξία 2022</t>
  </si>
  <si>
    <t>ΤΕΛΙΚΗ ΑΞΙΑ 2022</t>
  </si>
  <si>
    <t>ΤΕΛΙΚΗ ΑΞΙΑ 2023</t>
  </si>
  <si>
    <t>ΣΥΝΟΛΟ ΠΟΣΟΤΗΤΩΝ ΚΙΛΑ</t>
  </si>
  <si>
    <t>ΣΥΝΟΛΟ ΠΟΣΟΤΗΤΩΝ ΤΜΧ</t>
  </si>
  <si>
    <t>Καθαρή αξία 2023</t>
  </si>
  <si>
    <t>Κιλό</t>
  </si>
  <si>
    <t>Τεμάχιο</t>
  </si>
  <si>
    <t>Συνολική Καθαρή αξία 2022</t>
  </si>
  <si>
    <t>ΣΥΝΟΛΙΚΗ ΤΕΛΙΚΗ ΑΞΙΑ 2023</t>
  </si>
  <si>
    <t>ΣΥΝΟΛΙΚΗ ΚΑΘΑΡΗ ΑΞΙΑ 2022</t>
  </si>
  <si>
    <t>ΣΥΝΟΛΙΚΗ ΚΑΘΑΡΗ ΑΞΙΑ 2023</t>
  </si>
  <si>
    <t>ΣΥΝΟΛΙΚΗ ΔΑΠΑΝΗ 2023</t>
  </si>
  <si>
    <t>Σακούλες απορριμμάτων γενικής χρήσης διαστάσεων 52Χ75  με κορδόνι</t>
  </si>
  <si>
    <t xml:space="preserve">Σακούλα απορριμμάτων γραφείου - τουαλέτας  45Χ55 </t>
  </si>
  <si>
    <t>Σακουλάκια διάφανα συσκευασίας τροφίμων PP</t>
  </si>
  <si>
    <t>Χειροπετσέτες για  μηχάνημα 450gr περίπου</t>
  </si>
  <si>
    <t>Σφουγγαρίστρα απορροφητική απλή βιδωτή</t>
  </si>
  <si>
    <t>Καθαριστικό υγρό γενικής χρήσης 4 lt (υγρό πατώματος)</t>
  </si>
  <si>
    <t>Aντλία δοσομέτρησης πλαστική 5L</t>
  </si>
  <si>
    <t>Πολυκαθαριστικό σπρέυ πολλαπλών χρήσεων 750 ml με ενεργό χλώριο</t>
  </si>
  <si>
    <t>ΦΠΑ 24% 2023</t>
  </si>
  <si>
    <t>ΦΠΑ 24% 2022</t>
  </si>
  <si>
    <t>ΦΠΑ 6% 2023</t>
  </si>
  <si>
    <t>ΦΠΑ 24% ΚΑΙ 6% 2023</t>
  </si>
  <si>
    <t>ΦΠΑ 24% ΚΑΙ 6% 2022</t>
  </si>
  <si>
    <t>ΤΕΛΙΚΟ ΣΥΝΟΛΟ</t>
  </si>
  <si>
    <t>ΦΠΑ 6% 2022</t>
  </si>
  <si>
    <t>Χλωρίνη  (τύπου Klinex) 4lt</t>
  </si>
  <si>
    <t>Χλωρίνη παχύρευστη 750ml (τύπου Klinex)</t>
  </si>
  <si>
    <t>Αντισηπτικό Gel  χεριών 4λίτρων. Να εξουδετερώνει τουλάχιστον το  99,9% των ιών και βακτηριδίων</t>
  </si>
  <si>
    <t>ΣΥΝΟΛΙΚΗ  ΤΕΛΙΚΗ ΑΞΙΑ 2022</t>
  </si>
  <si>
    <t>Επαγγελματική σφουγγαρίστρα χοντρό νήμα βιδωτή, 400γρ μεγάλης αντοχής πολύ απορροφητική</t>
  </si>
  <si>
    <t>Κουβάς σφουγγαρίσματος με στίφτη 15lt</t>
  </si>
  <si>
    <t>Γάντια μιας χρήσης LATEX με πούδρα σε συσκευασία των 100 τεμαχίων (SMALL, ΜEDIUM LARGE &amp; ΧLARGE)</t>
  </si>
  <si>
    <t>Γάντια ελαστικά μιας χρήσης  νιτριλίου χωρίς πούδρα σε συσκευασία των 100 τεμαχίων (SMALL, ΜEDIUM LARGE &amp; ΧLARGE)</t>
  </si>
  <si>
    <t xml:space="preserve">Σακούλες τροφίμων τύπου φανελάκι  χονδρή </t>
  </si>
  <si>
    <t>Σάκοι για αλάτι έντυποι 40*70</t>
  </si>
  <si>
    <t>Καρότσι σφουγγαρίσματος επαγγελματικό τροχήλατο για ένα  κάδο με λαβή και πρέσσα στίφτη Ο κάδος πρέπει να είναι πλαστικός, αποσπώμενος και να έχει χωρητικότητα τουλάχιστον 25 λίτρα.</t>
  </si>
  <si>
    <t xml:space="preserve">Φαράσι μεταλλικό με κοντάρι </t>
  </si>
  <si>
    <t xml:space="preserve">Ξύστρα καθαρισμού απλή γενικής χρήσης </t>
  </si>
  <si>
    <t>Βάση για χαρτί υγείας μεταλλική</t>
  </si>
  <si>
    <t xml:space="preserve">Επιτοίχια θήκη για υγρό σαπούνι (μπάνιου) </t>
  </si>
  <si>
    <t>Απολυμαντικό-καθαριστικό υγρό (σε σπρέυ) επιφανειών γενικής χρήσης 750 ml, χωρίς χλώριο</t>
  </si>
  <si>
    <t>ΠΡΟΫΠΟΛΟΓΙΣΜΟΣ ΚΕΔΗΖΙ 2022-2023/ ΚΑΕ 10.6634</t>
  </si>
  <si>
    <t>Σακούλα απορριμμάτων γραφείου - τουαλέτας  45Χ55</t>
  </si>
  <si>
    <t>Σακούλες διάφανες 30x60με χερούλια</t>
  </si>
  <si>
    <t>Χαρτί υγείας ρολό τουλάχιστον δίφυλλο,  Α' ποιότητας με βάρος ρολού 200γρ  ± 5%</t>
  </si>
  <si>
    <t>Απορρυπαντικό πλυντηρίου ρούχων 20Kgr</t>
  </si>
  <si>
    <t>Μαλακτικό πλυντηρίου ρούχων 4λ.</t>
  </si>
  <si>
    <t>Απορρυπαντικό πλυντηρίου πιάτων 4 λίτρων</t>
  </si>
  <si>
    <t>Λαμπρυντικό Πλυντηρίου πιάτων 4 λίτρων</t>
  </si>
  <si>
    <t>Υγρό καθαριστικό μοκετών 1 lit για σκούπα</t>
  </si>
  <si>
    <t xml:space="preserve">Επαγγελματική σφουγγαρίστρα χοντρό νήμα βιδωτή, 400γρ μεγάλης αντοχής πολύ απορροφητική.  </t>
  </si>
  <si>
    <t>Κουβάς σφουγγαρίσματος με στίφτη  15lt</t>
  </si>
  <si>
    <t>Ξύστρα καθαρισμού απλή γενικής χρήσης</t>
  </si>
  <si>
    <t>Επιτοίχια θήκη για υγρό σαπούνι (μπάνιου)</t>
  </si>
  <si>
    <t>Φτερό Ξεσκονίσματος (τύπου swiffer)</t>
  </si>
  <si>
    <t>Ανταλλακτικά για φτερό ξεσκονίσματος (10τμχ/συσκευασία)</t>
  </si>
  <si>
    <t>Ταψάκια αλουμινίου μια χρήσης (20τεμ 20*15)</t>
  </si>
  <si>
    <t>Απολυμαντικό-καθαριστικό υγρό (σε σπρέυ) επιφανειών  γενικής χρήσης 750 ml, χωρίς χλώριο</t>
  </si>
  <si>
    <t>Χλωρίνη (τύπου Klinex) 4lt</t>
  </si>
  <si>
    <t>Αντισηπτικό χεριών 500ml</t>
  </si>
  <si>
    <t>Υγρό σαπούνι χεριών 300 ml με αντλία</t>
  </si>
  <si>
    <t xml:space="preserve"> Συνολική  Καθαρή αξία 2023</t>
  </si>
  <si>
    <t>Συνολική Καθαρή αξία 2023</t>
  </si>
  <si>
    <t>ΣΥΝΟΛΙΚΗ ΤΕΛΙΚΗ ΑΞΙΑ 2022</t>
  </si>
  <si>
    <r>
      <t>ΠΡΟΫΠΟΛΟΓΙΣΜΟΣ Ν.Π.Δ.Δ. Δ.ΖΙΤΣΑΣ 2022-2023/ ΚΑΕ 6</t>
    </r>
    <r>
      <rPr>
        <b/>
        <sz val="12"/>
        <rFont val="Calibri"/>
        <family val="2"/>
        <charset val="161"/>
      </rPr>
      <t>0.6634</t>
    </r>
  </si>
  <si>
    <t>Σακούλες απορριμμάτων γενικής χρήσης 70Χ110</t>
  </si>
  <si>
    <t xml:space="preserve">Σακούλες τροφίμων  PP No2 </t>
  </si>
  <si>
    <t xml:space="preserve">Χαρτομάντηλα τσέπης συσκευασία των 10 τεμ. </t>
  </si>
  <si>
    <t xml:space="preserve">Χαρτοπετσέτες ΖΙΚ ΖΑΚ  (200 φύλλα*20 πακέτα) </t>
  </si>
  <si>
    <t xml:space="preserve"> ΤΕΛΙΚΗ ΑΞΙΑ 2022</t>
  </si>
  <si>
    <t>Υγρό απορρυπαντικό πιάτων 4 lt</t>
  </si>
  <si>
    <t>Καθαριστικό υγρό τζαμιών 4 lt</t>
  </si>
  <si>
    <t>Λιποδιαλυτικό σπρέυ 750 ml</t>
  </si>
  <si>
    <t>Καθαριστικό μοκετών με σπρέυ 500ml</t>
  </si>
  <si>
    <t>Απορρυπαντικό για πλύσιμο στο χέρι σε σκόνη 450gr</t>
  </si>
  <si>
    <t>Απορρυπαντικό υγρό για πλύσιμο στο χέρι 750ml</t>
  </si>
  <si>
    <t>Μαλακτικό πλυντηρίου ρούχων 4lt</t>
  </si>
  <si>
    <t xml:space="preserve">Υγρό καθαρισ. μοκ. 1 l για σκούπα </t>
  </si>
  <si>
    <t>Απορρυπαντικό πλυντηρίου πιάτων 4 Lt</t>
  </si>
  <si>
    <t>Ταμπλέτες πλυντηρίου πιάτων 30τεμ.</t>
  </si>
  <si>
    <t>Λαμπρυντικό Πλυντηρίου πιάτων 4lt</t>
  </si>
  <si>
    <t>ΣΥΝΟΛΟ ΠΟΣΟΤΗΤΩΝ</t>
  </si>
  <si>
    <t xml:space="preserve">Κοντάρι βιδωτό πλαστικό </t>
  </si>
  <si>
    <r>
      <t xml:space="preserve">Ξύστρα  καθαρισμού </t>
    </r>
    <r>
      <rPr>
        <sz val="11"/>
        <rFont val="Calibri"/>
        <family val="2"/>
        <charset val="161"/>
      </rPr>
      <t>ΚΕΡΑΜΙΚΗΣ ΕΣΤΙΑΣ</t>
    </r>
  </si>
  <si>
    <t>Βάση για χαρτι υγείας μεταλλική</t>
  </si>
  <si>
    <t xml:space="preserve">Φτερό Ξεσκονίσματος τύπου Swiffer </t>
  </si>
  <si>
    <t>Θήκη για χαρτί κουζίνας</t>
  </si>
  <si>
    <t>Θήκη για χαρτί κουζίνας μπάνιου</t>
  </si>
  <si>
    <t>Ανταλλακτικά πανάκια σκούπας παρκέ</t>
  </si>
  <si>
    <t>Βάση σφουγγαρίστρας (κοντάρι)</t>
  </si>
  <si>
    <t>Θήκη για μαχαιροπίρουνα</t>
  </si>
  <si>
    <t>Καλαθάκι απορριμάτων απλό 8 lt</t>
  </si>
  <si>
    <t>Καλαθάκι μπάνιου με καπάκι 5 lt</t>
  </si>
  <si>
    <t xml:space="preserve">Καλάθια τακτοποίησης τροφίμων  </t>
  </si>
  <si>
    <t>Καλαμάκια 1000τεμ.</t>
  </si>
  <si>
    <t xml:space="preserve">Αντικολλητικό χαρτί ψησίματος 10m </t>
  </si>
  <si>
    <t>Λεκάνες πλαστικές μεγάλες</t>
  </si>
  <si>
    <t>Μπολάκια πλαστικά(5τεμ.)</t>
  </si>
  <si>
    <t>Ξεραχνιάστρα με κοντάρι 4μ.</t>
  </si>
  <si>
    <t>Ξυλάκια για σουβλάκια(200τεμ.)</t>
  </si>
  <si>
    <t>Ρολό στήριξης χαρτιού υγείας σε χαρτοθήκη</t>
  </si>
  <si>
    <t>Σκούπα με πανάκια για παρκέ</t>
  </si>
  <si>
    <t>Σακούλες ηλεκτρ. σκούπας (4-5τεμ.) υφασμάτινες</t>
  </si>
  <si>
    <t>Σχοινί πλαστικό για απλώστρες 10μ.</t>
  </si>
  <si>
    <t>Ταινία διπλής όψης 25μ.</t>
  </si>
  <si>
    <t>Ταινία πλαστική 50μ.</t>
  </si>
  <si>
    <t>Φίλτρο απορροφητήρα</t>
  </si>
  <si>
    <t>Αλάτι πλυντηρίου πιάτων 2λ. 13%</t>
  </si>
  <si>
    <t>Αξία έτους 24%</t>
  </si>
  <si>
    <t>Αξία έτους 13%</t>
  </si>
  <si>
    <t>ΦΠΑ 13% 2022</t>
  </si>
  <si>
    <t>ΦΠΑ 13% 2023</t>
  </si>
  <si>
    <t xml:space="preserve">Αντισηπτικό Gel  χεριών 4λίτρων. Να εξουδετερώνει τουλάχιστον το  99,9% των ιών και βακτηριδίων  </t>
  </si>
  <si>
    <t xml:space="preserve">Χλωρίνη  (τύπου Klinex) 2lt </t>
  </si>
  <si>
    <t xml:space="preserve">Χλωρίνη  (τύπου Klinex) 4lt </t>
  </si>
  <si>
    <t xml:space="preserve">Χλωρίνη παχύρευστη 750ml (τύπου Klinex) </t>
  </si>
  <si>
    <t>Συγκεντρωτικοί Πίνακες</t>
  </si>
  <si>
    <t>ΣΥΝΟΛΙΚΗ ΔΑΠΑΝΗ ΕΤΩΝ 2022-2023</t>
  </si>
  <si>
    <t>ΦΠΑ 24%, 6% &amp; 13% 2022</t>
  </si>
  <si>
    <t>ΦΠΑ 24%, 6% &amp; 13% 2023</t>
  </si>
  <si>
    <t>ΠΡΟΫΠΟΛΟΓΙΣΜΟΣ ΠΡΩΤΟΒΑΘΜΙΑΣ ΣΧΟΛΙΚΗΣ ΕΠΙΤΡΟΠΗΣ Δ.ΖΙΤΣΑΣ 2022-2023</t>
  </si>
  <si>
    <t xml:space="preserve">Σακούλες τροφίμων  τύπου φανελάκι  χονδρή </t>
  </si>
  <si>
    <t>Χαρτοπετσέτες ΖΙΚ ΖΑΚ (200Φ*20 ΠΑΚ)</t>
  </si>
  <si>
    <t>Αποφρακτικό αποχέτευσης 500ml</t>
  </si>
  <si>
    <t xml:space="preserve">ΣΥΝΟΛΟ ΠΟΣΟΤΗΤΩΝ ΤΜΧ </t>
  </si>
  <si>
    <t>Καρότσι σφουγγαρίσματος επαγγελματικό τροχήλατο για ένα  κάδο με λαβή και πρέσσα στίφτη Ο κάδος πρέπει να είναι πλαστικός, αποσπώμενος και να έχει χωρητικότητα τουλάχιστον 25 λίτρα</t>
  </si>
  <si>
    <t>Ξύστρα  καθαρισμού απλή γενικής χρήσης</t>
  </si>
  <si>
    <t>ΠΡΟΫΠΟΛΟΓΙΣΜΟΣ ΔΕΥΤΕΡΟΒΑΘΜΙΑΣ ΣΧΟΛ. ΕΠΙΤΡΟΠΗΣ Δ.ΖΙΤΣΑΣ 2022-2023</t>
  </si>
  <si>
    <t>Καρότσι σφουγγαρίσματος επαγγελματικό τροχήλατο για ένα κάδο με λαβή και πρέσσα στίφτη Ο κάδος πρέπει να είναι πλαστικός, αποσπώμενος και να έχει χωρητικότητα τουλάχιστον 25 λίτρα.</t>
  </si>
  <si>
    <t xml:space="preserve">Αντισηπτικό Gel  χεριών 4λίτρων. Να εξουδετερώνει τουλάχιστον το  99,9% των ιών και βακτηριδίων </t>
  </si>
  <si>
    <t xml:space="preserve">Χλωρίνη (τύπου Klinex) 4lt </t>
  </si>
  <si>
    <t>ΤΕΛΙΚΑ ΣΥΝΟΛΑ</t>
  </si>
  <si>
    <t>ΦΠΑ 24%, 13% ΚΑΙ 6% 2022</t>
  </si>
  <si>
    <t>ΦΠΑ 24%, 13% ΚΑΙ 6% 2023</t>
  </si>
  <si>
    <t>ΠΡΟΣΦΕΡΟΜΕΝΗ ΤΙΜΗ ΜΟΝΑΔΑΣ</t>
  </si>
  <si>
    <t>ΠΡΟΫΠΟΛΟΓΙΣΜΟΣ ΔΗΜΟΣ ΖΙΤΣΑΣ 2022-2023/ ΚΑΕ 10.6634</t>
  </si>
  <si>
    <t>……………………………(Τόπος),  …………/……..../……..…(Ημερομηνία)</t>
  </si>
  <si>
    <t>Ο προσφέρων</t>
  </si>
  <si>
    <t>(Σφραγίδα, Ονοματεπώνυμο, Υπογραφή)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</si>
</sst>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theme="2" tint="-0.89999084444715716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/>
    <xf numFmtId="4" fontId="1" fillId="4" borderId="1" xfId="0" applyNumberFormat="1" applyFont="1" applyFill="1" applyBorder="1"/>
    <xf numFmtId="4" fontId="3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/>
    <xf numFmtId="4" fontId="1" fillId="5" borderId="1" xfId="0" applyNumberFormat="1" applyFont="1" applyFill="1" applyBorder="1" applyAlignment="1"/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/>
    <xf numFmtId="4" fontId="8" fillId="4" borderId="1" xfId="0" applyNumberFormat="1" applyFont="1" applyFill="1" applyBorder="1"/>
    <xf numFmtId="4" fontId="8" fillId="4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/>
    <xf numFmtId="4" fontId="8" fillId="5" borderId="1" xfId="0" applyNumberFormat="1" applyFont="1" applyFill="1" applyBorder="1" applyAlignment="1"/>
    <xf numFmtId="0" fontId="8" fillId="0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" fontId="9" fillId="6" borderId="7" xfId="0" applyNumberFormat="1" applyFont="1" applyFill="1" applyBorder="1" applyAlignment="1">
      <alignment horizontal="right" vertical="center"/>
    </xf>
    <xf numFmtId="4" fontId="10" fillId="6" borderId="7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1" fillId="8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1" fillId="9" borderId="1" xfId="0" applyNumberFormat="1" applyFont="1" applyFill="1" applyBorder="1" applyAlignment="1">
      <alignment vertical="center"/>
    </xf>
    <xf numFmtId="164" fontId="0" fillId="8" borderId="1" xfId="0" applyNumberFormat="1" applyFill="1" applyBorder="1" applyAlignment="1">
      <alignment horizontal="right" vertical="center"/>
    </xf>
    <xf numFmtId="164" fontId="1" fillId="8" borderId="1" xfId="0" applyNumberFormat="1" applyFont="1" applyFill="1" applyBorder="1" applyAlignment="1">
      <alignment horizontal="right" vertical="center"/>
    </xf>
    <xf numFmtId="164" fontId="1" fillId="9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164" fontId="0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right" vertical="center"/>
    </xf>
    <xf numFmtId="164" fontId="0" fillId="0" borderId="6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164" fontId="11" fillId="7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right" vertical="center"/>
    </xf>
    <xf numFmtId="164" fontId="22" fillId="8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horizontal="right" vertical="center"/>
    </xf>
    <xf numFmtId="0" fontId="1" fillId="9" borderId="3" xfId="0" applyFont="1" applyFill="1" applyBorder="1" applyAlignment="1">
      <alignment horizontal="right" vertical="center"/>
    </xf>
    <xf numFmtId="0" fontId="1" fillId="9" borderId="4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" fillId="11" borderId="3" xfId="0" applyFont="1" applyFill="1" applyBorder="1" applyAlignment="1">
      <alignment horizontal="right" vertical="center"/>
    </xf>
    <xf numFmtId="0" fontId="1" fillId="11" borderId="4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right" vertical="center"/>
    </xf>
  </cellXfs>
  <cellStyles count="1">
    <cellStyle name="Κανονικό" xfId="0" builtinId="0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G15"/>
  <sheetViews>
    <sheetView topLeftCell="A7" workbookViewId="0">
      <selection activeCell="J14" sqref="J14"/>
    </sheetView>
  </sheetViews>
  <sheetFormatPr defaultRowHeight="15"/>
  <cols>
    <col min="1" max="1" width="4.140625" bestFit="1" customWidth="1"/>
    <col min="2" max="2" width="40.7109375" customWidth="1"/>
    <col min="3" max="3" width="25.42578125" style="4" customWidth="1"/>
    <col min="4" max="4" width="12" style="9" customWidth="1"/>
    <col min="5" max="5" width="11.42578125" style="1" customWidth="1"/>
    <col min="6" max="6" width="10.28515625" style="1" customWidth="1"/>
    <col min="7" max="7" width="11" style="14" customWidth="1"/>
  </cols>
  <sheetData>
    <row r="8" spans="2:7" ht="64.5">
      <c r="B8" s="31" t="s">
        <v>36</v>
      </c>
      <c r="C8" s="32" t="s">
        <v>43</v>
      </c>
      <c r="D8" s="33" t="s">
        <v>49</v>
      </c>
      <c r="E8" s="33" t="s">
        <v>50</v>
      </c>
      <c r="F8" s="33" t="s">
        <v>34</v>
      </c>
      <c r="G8" s="34" t="s">
        <v>19</v>
      </c>
    </row>
    <row r="9" spans="2:7" ht="51.75">
      <c r="B9" s="35" t="s">
        <v>10</v>
      </c>
      <c r="C9" s="36" t="s">
        <v>44</v>
      </c>
      <c r="D9" s="37">
        <v>2455.1999999999998</v>
      </c>
      <c r="E9" s="38">
        <v>13808.64</v>
      </c>
      <c r="F9" s="38">
        <f>SUM(D9:E9)</f>
        <v>16263.84</v>
      </c>
      <c r="G9" s="39" t="s">
        <v>20</v>
      </c>
    </row>
    <row r="10" spans="2:7" ht="26.25">
      <c r="B10" s="35" t="s">
        <v>16</v>
      </c>
      <c r="C10" s="36" t="s">
        <v>45</v>
      </c>
      <c r="D10" s="40">
        <v>2200.56</v>
      </c>
      <c r="E10" s="40">
        <v>5323.32</v>
      </c>
      <c r="F10" s="38">
        <f t="shared" ref="F10:F14" si="0">SUM(D10:E10)</f>
        <v>7523.88</v>
      </c>
      <c r="G10" s="39" t="s">
        <v>20</v>
      </c>
    </row>
    <row r="11" spans="2:7" ht="51.75">
      <c r="B11" s="35" t="s">
        <v>12</v>
      </c>
      <c r="C11" s="36" t="s">
        <v>46</v>
      </c>
      <c r="D11" s="37">
        <v>1383.84</v>
      </c>
      <c r="E11" s="38">
        <v>7053.12</v>
      </c>
      <c r="F11" s="38">
        <f t="shared" si="0"/>
        <v>8436.9599999999991</v>
      </c>
      <c r="G11" s="39" t="s">
        <v>21</v>
      </c>
    </row>
    <row r="12" spans="2:7" ht="20.25" customHeight="1">
      <c r="B12" s="35" t="s">
        <v>32</v>
      </c>
      <c r="C12" s="219" t="s">
        <v>47</v>
      </c>
      <c r="D12" s="37">
        <v>4929</v>
      </c>
      <c r="E12" s="38">
        <v>8045.4</v>
      </c>
      <c r="F12" s="38">
        <f t="shared" si="0"/>
        <v>12974.4</v>
      </c>
      <c r="G12" s="39" t="s">
        <v>21</v>
      </c>
    </row>
    <row r="13" spans="2:7">
      <c r="B13" s="35" t="s">
        <v>33</v>
      </c>
      <c r="C13" s="220"/>
      <c r="D13" s="37">
        <v>2871.84</v>
      </c>
      <c r="E13" s="38">
        <v>5237.76</v>
      </c>
      <c r="F13" s="38">
        <f t="shared" si="0"/>
        <v>8109.6</v>
      </c>
      <c r="G13" s="39" t="s">
        <v>21</v>
      </c>
    </row>
    <row r="14" spans="2:7" ht="26.25">
      <c r="B14" s="35" t="s">
        <v>17</v>
      </c>
      <c r="C14" s="36" t="s">
        <v>48</v>
      </c>
      <c r="D14" s="37">
        <v>1571.33</v>
      </c>
      <c r="E14" s="38">
        <v>2611.44</v>
      </c>
      <c r="F14" s="38">
        <f t="shared" si="0"/>
        <v>4182.7700000000004</v>
      </c>
      <c r="G14" s="39" t="s">
        <v>20</v>
      </c>
    </row>
    <row r="15" spans="2:7" ht="26.25" customHeight="1">
      <c r="B15" s="41" t="s">
        <v>18</v>
      </c>
      <c r="C15" s="42"/>
      <c r="D15" s="43">
        <f>SUM(D9:D14)</f>
        <v>15411.77</v>
      </c>
      <c r="E15" s="44">
        <f>SUM(E9:E14)</f>
        <v>42079.68</v>
      </c>
      <c r="F15" s="44">
        <f>SUM(F9:F14)</f>
        <v>57491.45</v>
      </c>
      <c r="G15" s="44"/>
    </row>
  </sheetData>
  <mergeCells count="1">
    <mergeCell ref="C12:C1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M22"/>
  <sheetViews>
    <sheetView topLeftCell="A7" workbookViewId="0">
      <selection activeCell="E17" sqref="E17:E22"/>
    </sheetView>
  </sheetViews>
  <sheetFormatPr defaultRowHeight="15"/>
  <cols>
    <col min="1" max="1" width="4.140625" customWidth="1"/>
    <col min="2" max="2" width="9.140625" style="2" customWidth="1"/>
    <col min="3" max="3" width="26.85546875" style="4" customWidth="1"/>
    <col min="4" max="4" width="10.140625" customWidth="1"/>
    <col min="5" max="5" width="8.42578125" customWidth="1"/>
    <col min="6" max="6" width="10" style="1" customWidth="1"/>
    <col min="7" max="7" width="9.5703125" style="1" customWidth="1"/>
    <col min="8" max="8" width="9.85546875" style="1" customWidth="1"/>
    <col min="9" max="9" width="10.5703125" style="1" customWidth="1"/>
    <col min="10" max="11" width="10.140625" style="1" customWidth="1"/>
    <col min="12" max="12" width="10.28515625" style="1" customWidth="1"/>
    <col min="13" max="13" width="11.140625" style="14" customWidth="1"/>
  </cols>
  <sheetData>
    <row r="4" spans="2:13">
      <c r="D4" s="223">
        <v>2021</v>
      </c>
      <c r="E4" s="223"/>
      <c r="F4" s="223"/>
      <c r="G4" s="224">
        <v>2022</v>
      </c>
      <c r="H4" s="224"/>
      <c r="I4" s="224"/>
      <c r="J4" s="225" t="s">
        <v>30</v>
      </c>
      <c r="K4" s="225"/>
      <c r="L4" s="225"/>
    </row>
    <row r="5" spans="2:13" ht="54" customHeight="1">
      <c r="B5" s="6" t="s">
        <v>35</v>
      </c>
      <c r="C5" s="6" t="s">
        <v>36</v>
      </c>
      <c r="D5" s="6" t="s">
        <v>27</v>
      </c>
      <c r="E5" s="6" t="s">
        <v>28</v>
      </c>
      <c r="F5" s="6" t="s">
        <v>29</v>
      </c>
      <c r="G5" s="17" t="s">
        <v>27</v>
      </c>
      <c r="H5" s="17" t="s">
        <v>28</v>
      </c>
      <c r="I5" s="17" t="s">
        <v>52</v>
      </c>
      <c r="J5" s="18" t="s">
        <v>27</v>
      </c>
      <c r="K5" s="18" t="s">
        <v>28</v>
      </c>
      <c r="L5" s="18" t="s">
        <v>37</v>
      </c>
      <c r="M5" s="15" t="s">
        <v>19</v>
      </c>
    </row>
    <row r="6" spans="2:13" ht="24" customHeight="1">
      <c r="B6" s="5" t="s">
        <v>38</v>
      </c>
      <c r="C6" s="21" t="s">
        <v>22</v>
      </c>
      <c r="D6" s="22">
        <v>1980</v>
      </c>
      <c r="E6" s="23">
        <f>D6*24%</f>
        <v>475.2</v>
      </c>
      <c r="F6" s="24">
        <f t="shared" ref="F6:F11" si="0">SUM(D6:E6)</f>
        <v>2455.1999999999998</v>
      </c>
      <c r="G6" s="25">
        <v>11136</v>
      </c>
      <c r="H6" s="26">
        <f>G6*24%</f>
        <v>2672.64</v>
      </c>
      <c r="I6" s="27">
        <f>SUM(G6:H6)</f>
        <v>13808.64</v>
      </c>
      <c r="J6" s="28">
        <f>D6+G6</f>
        <v>13116</v>
      </c>
      <c r="K6" s="28">
        <f>E6+H6</f>
        <v>3147.84</v>
      </c>
      <c r="L6" s="28">
        <f>F6+I6</f>
        <v>16263.84</v>
      </c>
      <c r="M6" s="29" t="s">
        <v>20</v>
      </c>
    </row>
    <row r="7" spans="2:13" ht="24" customHeight="1">
      <c r="B7" s="5" t="s">
        <v>39</v>
      </c>
      <c r="C7" s="21" t="s">
        <v>51</v>
      </c>
      <c r="D7" s="45">
        <v>2076</v>
      </c>
      <c r="E7" s="46">
        <f>D7*6%</f>
        <v>124.56</v>
      </c>
      <c r="F7" s="47">
        <f t="shared" si="0"/>
        <v>2200.56</v>
      </c>
      <c r="G7" s="48">
        <v>5022</v>
      </c>
      <c r="H7" s="49">
        <f>G7*6%</f>
        <v>301.32</v>
      </c>
      <c r="I7" s="50">
        <f t="shared" ref="I7:I11" si="1">SUM(G7:H7)</f>
        <v>5323.32</v>
      </c>
      <c r="J7" s="51">
        <f t="shared" ref="J7:J11" si="2">D7+G7</f>
        <v>7098</v>
      </c>
      <c r="K7" s="51">
        <f t="shared" ref="K7:K11" si="3">E7+H7</f>
        <v>425.88</v>
      </c>
      <c r="L7" s="51">
        <f t="shared" ref="L7:L11" si="4">F7+I7</f>
        <v>7523.88</v>
      </c>
      <c r="M7" s="29" t="s">
        <v>20</v>
      </c>
    </row>
    <row r="8" spans="2:13" ht="24" customHeight="1">
      <c r="B8" s="5" t="s">
        <v>40</v>
      </c>
      <c r="C8" s="21" t="s">
        <v>23</v>
      </c>
      <c r="D8" s="22">
        <v>1116</v>
      </c>
      <c r="E8" s="23">
        <f>D8*24%</f>
        <v>267.83999999999997</v>
      </c>
      <c r="F8" s="24">
        <f t="shared" si="0"/>
        <v>1383.84</v>
      </c>
      <c r="G8" s="25">
        <v>5688</v>
      </c>
      <c r="H8" s="26">
        <f>G8*24%</f>
        <v>1365.12</v>
      </c>
      <c r="I8" s="27">
        <f t="shared" si="1"/>
        <v>7053.12</v>
      </c>
      <c r="J8" s="28">
        <f t="shared" si="2"/>
        <v>6804</v>
      </c>
      <c r="K8" s="28">
        <f t="shared" si="3"/>
        <v>1632.96</v>
      </c>
      <c r="L8" s="28">
        <f t="shared" si="4"/>
        <v>8436.9599999999991</v>
      </c>
      <c r="M8" s="29" t="s">
        <v>21</v>
      </c>
    </row>
    <row r="9" spans="2:13" ht="30">
      <c r="B9" s="221" t="s">
        <v>41</v>
      </c>
      <c r="C9" s="21" t="s">
        <v>25</v>
      </c>
      <c r="D9" s="22">
        <v>4650</v>
      </c>
      <c r="E9" s="22">
        <f>D9*6%</f>
        <v>279</v>
      </c>
      <c r="F9" s="22">
        <f t="shared" si="0"/>
        <v>4929</v>
      </c>
      <c r="G9" s="25">
        <v>7590</v>
      </c>
      <c r="H9" s="25">
        <f>G9*6%</f>
        <v>455.4</v>
      </c>
      <c r="I9" s="27">
        <f t="shared" si="1"/>
        <v>8045.4</v>
      </c>
      <c r="J9" s="28">
        <f t="shared" si="2"/>
        <v>12240</v>
      </c>
      <c r="K9" s="28">
        <f t="shared" si="3"/>
        <v>734.4</v>
      </c>
      <c r="L9" s="28">
        <f t="shared" si="4"/>
        <v>12974.4</v>
      </c>
      <c r="M9" s="29" t="s">
        <v>21</v>
      </c>
    </row>
    <row r="10" spans="2:13" ht="30">
      <c r="B10" s="222"/>
      <c r="C10" s="52" t="s">
        <v>26</v>
      </c>
      <c r="D10" s="45">
        <v>2532</v>
      </c>
      <c r="E10" s="45">
        <v>607.67999999999995</v>
      </c>
      <c r="F10" s="45">
        <f t="shared" si="0"/>
        <v>3139.68</v>
      </c>
      <c r="G10" s="48">
        <v>4656</v>
      </c>
      <c r="H10" s="48">
        <f>G10*24%</f>
        <v>1117.44</v>
      </c>
      <c r="I10" s="50">
        <f t="shared" si="1"/>
        <v>5773.44</v>
      </c>
      <c r="J10" s="51">
        <f t="shared" si="2"/>
        <v>7188</v>
      </c>
      <c r="K10" s="51">
        <f t="shared" si="3"/>
        <v>1725.12</v>
      </c>
      <c r="L10" s="51">
        <f t="shared" si="4"/>
        <v>8913.1200000000008</v>
      </c>
      <c r="M10" s="53" t="s">
        <v>21</v>
      </c>
    </row>
    <row r="11" spans="2:13" ht="30">
      <c r="B11" s="5" t="s">
        <v>42</v>
      </c>
      <c r="C11" s="21" t="s">
        <v>24</v>
      </c>
      <c r="D11" s="22">
        <v>1267.2</v>
      </c>
      <c r="E11" s="22">
        <f>D11*24%</f>
        <v>304.13</v>
      </c>
      <c r="F11" s="22">
        <f t="shared" si="0"/>
        <v>1571.33</v>
      </c>
      <c r="G11" s="25">
        <v>2106</v>
      </c>
      <c r="H11" s="25">
        <f>G11*24%</f>
        <v>505.44</v>
      </c>
      <c r="I11" s="27">
        <f t="shared" si="1"/>
        <v>2611.44</v>
      </c>
      <c r="J11" s="28">
        <f t="shared" si="2"/>
        <v>3373.2</v>
      </c>
      <c r="K11" s="28">
        <f t="shared" si="3"/>
        <v>809.57</v>
      </c>
      <c r="L11" s="28">
        <f t="shared" si="4"/>
        <v>4182.7700000000004</v>
      </c>
      <c r="M11" s="29" t="s">
        <v>20</v>
      </c>
    </row>
    <row r="12" spans="2:13" ht="24" customHeight="1">
      <c r="B12" s="20"/>
      <c r="C12" s="30" t="s">
        <v>15</v>
      </c>
      <c r="D12" s="47">
        <f t="shared" ref="D12:L12" si="5">SUM(D6:D11)</f>
        <v>13621.2</v>
      </c>
      <c r="E12" s="47">
        <f t="shared" si="5"/>
        <v>2058.41</v>
      </c>
      <c r="F12" s="47">
        <f t="shared" si="5"/>
        <v>15679.61</v>
      </c>
      <c r="G12" s="50">
        <f t="shared" si="5"/>
        <v>36198</v>
      </c>
      <c r="H12" s="50">
        <f t="shared" si="5"/>
        <v>6417.36</v>
      </c>
      <c r="I12" s="50">
        <f t="shared" si="5"/>
        <v>42615.360000000001</v>
      </c>
      <c r="J12" s="51">
        <f t="shared" si="5"/>
        <v>49819.199999999997</v>
      </c>
      <c r="K12" s="51">
        <f t="shared" si="5"/>
        <v>8475.77</v>
      </c>
      <c r="L12" s="51">
        <f t="shared" si="5"/>
        <v>58294.97</v>
      </c>
      <c r="M12" s="24"/>
    </row>
    <row r="17" spans="4:5" ht="15.75" thickBot="1">
      <c r="D17" s="54">
        <v>13116</v>
      </c>
      <c r="E17">
        <f>D17*1%</f>
        <v>131.16</v>
      </c>
    </row>
    <row r="18" spans="4:5" ht="15.75" thickBot="1">
      <c r="D18" s="55">
        <v>7098</v>
      </c>
      <c r="E18">
        <f t="shared" ref="E18:E22" si="6">D18*1%</f>
        <v>70.98</v>
      </c>
    </row>
    <row r="19" spans="4:5" ht="15.75" thickBot="1">
      <c r="D19" s="54">
        <v>6804</v>
      </c>
      <c r="E19">
        <f t="shared" si="6"/>
        <v>68.040000000000006</v>
      </c>
    </row>
    <row r="20" spans="4:5" ht="15.75" thickBot="1">
      <c r="D20" s="54">
        <v>19428</v>
      </c>
      <c r="E20">
        <f t="shared" si="6"/>
        <v>194.28</v>
      </c>
    </row>
    <row r="21" spans="4:5" ht="15.75" thickBot="1">
      <c r="D21" s="54">
        <v>3373.2</v>
      </c>
      <c r="E21">
        <f t="shared" si="6"/>
        <v>33.731999999999999</v>
      </c>
    </row>
    <row r="22" spans="4:5" ht="15.75" thickBot="1">
      <c r="D22" s="55">
        <v>49819.199999999997</v>
      </c>
      <c r="E22">
        <f t="shared" si="6"/>
        <v>498.19200000000001</v>
      </c>
    </row>
  </sheetData>
  <autoFilter ref="C5:M12"/>
  <mergeCells count="4">
    <mergeCell ref="B9:B10"/>
    <mergeCell ref="D4:F4"/>
    <mergeCell ref="G4:I4"/>
    <mergeCell ref="J4:L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4"/>
  <sheetViews>
    <sheetView topLeftCell="A4" workbookViewId="0">
      <selection activeCell="B2" sqref="B2:E6"/>
    </sheetView>
  </sheetViews>
  <sheetFormatPr defaultRowHeight="15"/>
  <cols>
    <col min="2" max="2" width="13.140625" customWidth="1"/>
    <col min="3" max="4" width="14.85546875" bestFit="1" customWidth="1"/>
    <col min="5" max="5" width="17.28515625" style="4" customWidth="1"/>
  </cols>
  <sheetData>
    <row r="2" spans="2:5" ht="33.75" customHeight="1">
      <c r="B2" s="226" t="s">
        <v>31</v>
      </c>
      <c r="C2" s="226"/>
      <c r="D2" s="226"/>
      <c r="E2" s="226"/>
    </row>
    <row r="3" spans="2:5" ht="46.5" customHeight="1">
      <c r="B3" s="19" t="s">
        <v>19</v>
      </c>
      <c r="C3" s="19" t="s">
        <v>8</v>
      </c>
      <c r="D3" s="19" t="s">
        <v>9</v>
      </c>
      <c r="E3" s="7" t="s">
        <v>34</v>
      </c>
    </row>
    <row r="4" spans="2:5" ht="21.75" customHeight="1">
      <c r="B4" s="16" t="s">
        <v>21</v>
      </c>
      <c r="C4" s="13">
        <v>9452.52</v>
      </c>
      <c r="D4" s="13">
        <v>20871.96</v>
      </c>
      <c r="E4" s="13">
        <f>SUM(C4:D4)</f>
        <v>30324.48</v>
      </c>
    </row>
    <row r="5" spans="2:5" ht="18.75" customHeight="1">
      <c r="B5" s="16" t="s">
        <v>20</v>
      </c>
      <c r="C5" s="12">
        <v>6227.09</v>
      </c>
      <c r="D5" s="12">
        <v>21743.4</v>
      </c>
      <c r="E5" s="12">
        <f t="shared" ref="E5:E6" si="0">SUM(C5:D5)</f>
        <v>27970.49</v>
      </c>
    </row>
    <row r="6" spans="2:5" ht="24" customHeight="1">
      <c r="B6" s="10"/>
      <c r="C6" s="11">
        <f>SUM(C4:C5)</f>
        <v>15679.61</v>
      </c>
      <c r="D6" s="11">
        <f>SUM(D4:D5)</f>
        <v>42615.360000000001</v>
      </c>
      <c r="E6" s="11">
        <f t="shared" si="0"/>
        <v>58294.97</v>
      </c>
    </row>
    <row r="11" spans="2:5">
      <c r="E11" s="8"/>
    </row>
    <row r="12" spans="2:5">
      <c r="E12" s="8"/>
    </row>
    <row r="13" spans="2:5">
      <c r="E13" s="8"/>
    </row>
    <row r="14" spans="2:5">
      <c r="E14" s="8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09"/>
  <sheetViews>
    <sheetView tabSelected="1" topLeftCell="A799" workbookViewId="0">
      <selection activeCell="L532" sqref="L532"/>
    </sheetView>
  </sheetViews>
  <sheetFormatPr defaultRowHeight="15"/>
  <cols>
    <col min="1" max="1" width="7" style="3" bestFit="1" customWidth="1"/>
    <col min="2" max="2" width="50.28515625" style="4" customWidth="1"/>
    <col min="3" max="3" width="10.140625" style="4" customWidth="1"/>
    <col min="4" max="4" width="8.5703125" style="2" customWidth="1"/>
    <col min="5" max="8" width="11.28515625" style="2" customWidth="1"/>
    <col min="9" max="9" width="10.85546875" customWidth="1"/>
    <col min="10" max="10" width="11.28515625" style="1" bestFit="1" customWidth="1"/>
  </cols>
  <sheetData>
    <row r="1" spans="1:10" ht="15.75">
      <c r="A1" s="245" t="s">
        <v>242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36">
      <c r="A2" s="57" t="s">
        <v>0</v>
      </c>
      <c r="B2" s="58" t="s">
        <v>1</v>
      </c>
      <c r="C2" s="58" t="s">
        <v>43</v>
      </c>
      <c r="D2" s="58" t="s">
        <v>11</v>
      </c>
      <c r="E2" s="58" t="s">
        <v>55</v>
      </c>
      <c r="F2" s="58" t="s">
        <v>56</v>
      </c>
      <c r="G2" s="215" t="s">
        <v>54</v>
      </c>
      <c r="H2" s="216" t="s">
        <v>241</v>
      </c>
      <c r="I2" s="58" t="s">
        <v>9</v>
      </c>
      <c r="J2" s="59" t="s">
        <v>58</v>
      </c>
    </row>
    <row r="3" spans="1:10" ht="30">
      <c r="A3" s="60">
        <v>1</v>
      </c>
      <c r="B3" s="61" t="s">
        <v>117</v>
      </c>
      <c r="C3" s="205" t="s">
        <v>94</v>
      </c>
      <c r="D3" s="63" t="s">
        <v>110</v>
      </c>
      <c r="E3" s="64">
        <v>500</v>
      </c>
      <c r="F3" s="64">
        <v>500</v>
      </c>
      <c r="G3" s="71">
        <v>1.5</v>
      </c>
      <c r="H3" s="71"/>
      <c r="I3" s="65">
        <f t="shared" ref="I3:I11" si="0">E3*H3</f>
        <v>0</v>
      </c>
      <c r="J3" s="66">
        <f t="shared" ref="J3:J11" si="1">F3*H3</f>
        <v>0</v>
      </c>
    </row>
    <row r="4" spans="1:10" ht="30">
      <c r="A4" s="60">
        <v>2</v>
      </c>
      <c r="B4" s="61" t="s">
        <v>82</v>
      </c>
      <c r="C4" s="62" t="s">
        <v>94</v>
      </c>
      <c r="D4" s="63" t="s">
        <v>110</v>
      </c>
      <c r="E4" s="64">
        <v>500</v>
      </c>
      <c r="F4" s="64">
        <v>500</v>
      </c>
      <c r="G4" s="67">
        <v>1.5</v>
      </c>
      <c r="H4" s="67"/>
      <c r="I4" s="65">
        <f t="shared" si="0"/>
        <v>0</v>
      </c>
      <c r="J4" s="66">
        <f t="shared" si="1"/>
        <v>0</v>
      </c>
    </row>
    <row r="5" spans="1:10" ht="30">
      <c r="A5" s="60">
        <v>3</v>
      </c>
      <c r="B5" s="68" t="s">
        <v>53</v>
      </c>
      <c r="C5" s="62" t="s">
        <v>94</v>
      </c>
      <c r="D5" s="63" t="s">
        <v>110</v>
      </c>
      <c r="E5" s="64">
        <v>500</v>
      </c>
      <c r="F5" s="64">
        <v>500</v>
      </c>
      <c r="G5" s="67">
        <v>1.5</v>
      </c>
      <c r="H5" s="67"/>
      <c r="I5" s="65">
        <f t="shared" si="0"/>
        <v>0</v>
      </c>
      <c r="J5" s="66">
        <f t="shared" si="1"/>
        <v>0</v>
      </c>
    </row>
    <row r="6" spans="1:10">
      <c r="A6" s="60">
        <v>4</v>
      </c>
      <c r="B6" s="61" t="s">
        <v>118</v>
      </c>
      <c r="C6" s="62" t="s">
        <v>94</v>
      </c>
      <c r="D6" s="63" t="s">
        <v>110</v>
      </c>
      <c r="E6" s="64">
        <v>500</v>
      </c>
      <c r="F6" s="64">
        <v>500</v>
      </c>
      <c r="G6" s="67">
        <v>1.5</v>
      </c>
      <c r="H6" s="67"/>
      <c r="I6" s="65">
        <f t="shared" si="0"/>
        <v>0</v>
      </c>
      <c r="J6" s="66">
        <f t="shared" si="1"/>
        <v>0</v>
      </c>
    </row>
    <row r="7" spans="1:10">
      <c r="A7" s="60">
        <v>5</v>
      </c>
      <c r="B7" s="61" t="s">
        <v>140</v>
      </c>
      <c r="C7" s="62" t="s">
        <v>94</v>
      </c>
      <c r="D7" s="63" t="s">
        <v>110</v>
      </c>
      <c r="E7" s="64">
        <v>5</v>
      </c>
      <c r="F7" s="64">
        <v>5</v>
      </c>
      <c r="G7" s="67">
        <v>3</v>
      </c>
      <c r="H7" s="67"/>
      <c r="I7" s="65">
        <f t="shared" si="0"/>
        <v>0</v>
      </c>
      <c r="J7" s="66">
        <f t="shared" si="1"/>
        <v>0</v>
      </c>
    </row>
    <row r="8" spans="1:10">
      <c r="A8" s="60">
        <v>6</v>
      </c>
      <c r="B8" s="61" t="s">
        <v>119</v>
      </c>
      <c r="C8" s="62" t="s">
        <v>94</v>
      </c>
      <c r="D8" s="63" t="s">
        <v>110</v>
      </c>
      <c r="E8" s="64">
        <v>5</v>
      </c>
      <c r="F8" s="64">
        <v>5</v>
      </c>
      <c r="G8" s="67">
        <v>4.5</v>
      </c>
      <c r="H8" s="67"/>
      <c r="I8" s="65">
        <f t="shared" si="0"/>
        <v>0</v>
      </c>
      <c r="J8" s="66">
        <f t="shared" si="1"/>
        <v>0</v>
      </c>
    </row>
    <row r="9" spans="1:10">
      <c r="A9" s="69">
        <v>7</v>
      </c>
      <c r="B9" s="70" t="s">
        <v>57</v>
      </c>
      <c r="C9" s="62" t="s">
        <v>94</v>
      </c>
      <c r="D9" s="63" t="s">
        <v>110</v>
      </c>
      <c r="E9" s="102">
        <v>200</v>
      </c>
      <c r="F9" s="102">
        <v>200</v>
      </c>
      <c r="G9" s="71">
        <v>4</v>
      </c>
      <c r="H9" s="71"/>
      <c r="I9" s="65">
        <f t="shared" si="0"/>
        <v>0</v>
      </c>
      <c r="J9" s="66">
        <f t="shared" si="1"/>
        <v>0</v>
      </c>
    </row>
    <row r="10" spans="1:10">
      <c r="A10" s="69">
        <v>8</v>
      </c>
      <c r="B10" s="70" t="s">
        <v>141</v>
      </c>
      <c r="C10" s="62" t="s">
        <v>94</v>
      </c>
      <c r="D10" s="63" t="s">
        <v>110</v>
      </c>
      <c r="E10" s="102">
        <v>300</v>
      </c>
      <c r="F10" s="102">
        <v>300</v>
      </c>
      <c r="G10" s="71">
        <v>4.2</v>
      </c>
      <c r="H10" s="71"/>
      <c r="I10" s="65">
        <f t="shared" si="0"/>
        <v>0</v>
      </c>
      <c r="J10" s="66">
        <f t="shared" si="1"/>
        <v>0</v>
      </c>
    </row>
    <row r="11" spans="1:10">
      <c r="A11" s="69">
        <v>9</v>
      </c>
      <c r="B11" s="72" t="s">
        <v>66</v>
      </c>
      <c r="C11" s="62" t="s">
        <v>94</v>
      </c>
      <c r="D11" s="75" t="s">
        <v>111</v>
      </c>
      <c r="E11" s="102">
        <v>5</v>
      </c>
      <c r="F11" s="102">
        <v>5</v>
      </c>
      <c r="G11" s="71">
        <v>10</v>
      </c>
      <c r="H11" s="71"/>
      <c r="I11" s="65">
        <f t="shared" si="0"/>
        <v>0</v>
      </c>
      <c r="J11" s="66">
        <f t="shared" si="1"/>
        <v>0</v>
      </c>
    </row>
    <row r="12" spans="1:10">
      <c r="A12" s="232" t="s">
        <v>107</v>
      </c>
      <c r="B12" s="233"/>
      <c r="C12" s="233"/>
      <c r="D12" s="234"/>
      <c r="E12" s="101">
        <f>SUM(E3:E10)</f>
        <v>2510</v>
      </c>
      <c r="F12" s="101">
        <f>SUM(F3:F10)</f>
        <v>2510</v>
      </c>
      <c r="G12" s="71"/>
      <c r="H12" s="71"/>
      <c r="I12" s="65"/>
      <c r="J12" s="66"/>
    </row>
    <row r="13" spans="1:10">
      <c r="A13" s="232" t="s">
        <v>108</v>
      </c>
      <c r="B13" s="233"/>
      <c r="C13" s="233"/>
      <c r="D13" s="234"/>
      <c r="E13" s="101">
        <f>SUM(E11)</f>
        <v>5</v>
      </c>
      <c r="F13" s="101">
        <f>SUM(F11)</f>
        <v>5</v>
      </c>
      <c r="G13" s="101"/>
      <c r="H13" s="75"/>
      <c r="I13" s="120"/>
      <c r="J13" s="76"/>
    </row>
    <row r="14" spans="1:10">
      <c r="A14" s="231" t="s">
        <v>104</v>
      </c>
      <c r="B14" s="254"/>
      <c r="C14" s="254"/>
      <c r="D14" s="254"/>
      <c r="E14" s="254"/>
      <c r="F14" s="254"/>
      <c r="G14" s="254"/>
      <c r="H14" s="254"/>
      <c r="I14" s="254"/>
      <c r="J14" s="119">
        <f>SUM(J3:J12)</f>
        <v>0</v>
      </c>
    </row>
    <row r="15" spans="1:10">
      <c r="A15" s="235" t="s">
        <v>109</v>
      </c>
      <c r="B15" s="236"/>
      <c r="C15" s="236"/>
      <c r="D15" s="236"/>
      <c r="E15" s="236"/>
      <c r="F15" s="236"/>
      <c r="G15" s="236"/>
      <c r="H15" s="236"/>
      <c r="I15" s="237"/>
      <c r="J15" s="119">
        <f>SUM(J3:J11)</f>
        <v>0</v>
      </c>
    </row>
    <row r="16" spans="1:10">
      <c r="A16" s="230" t="s">
        <v>126</v>
      </c>
      <c r="B16" s="230"/>
      <c r="C16" s="230"/>
      <c r="D16" s="230"/>
      <c r="E16" s="230"/>
      <c r="F16" s="230"/>
      <c r="G16" s="230"/>
      <c r="H16" s="230"/>
      <c r="I16" s="230"/>
      <c r="J16" s="77">
        <f>J14*24%</f>
        <v>0</v>
      </c>
    </row>
    <row r="17" spans="1:10">
      <c r="A17" s="238" t="s">
        <v>125</v>
      </c>
      <c r="B17" s="239"/>
      <c r="C17" s="239"/>
      <c r="D17" s="239"/>
      <c r="E17" s="239"/>
      <c r="F17" s="239"/>
      <c r="G17" s="239"/>
      <c r="H17" s="239"/>
      <c r="I17" s="240"/>
      <c r="J17" s="77">
        <f>J15*24%</f>
        <v>0</v>
      </c>
    </row>
    <row r="18" spans="1:10">
      <c r="A18" s="238" t="s">
        <v>105</v>
      </c>
      <c r="B18" s="239"/>
      <c r="C18" s="239"/>
      <c r="D18" s="239"/>
      <c r="E18" s="239"/>
      <c r="F18" s="239"/>
      <c r="G18" s="239"/>
      <c r="H18" s="239"/>
      <c r="I18" s="240"/>
      <c r="J18" s="77">
        <f>J14+J16</f>
        <v>0</v>
      </c>
    </row>
    <row r="19" spans="1:10">
      <c r="A19" s="230" t="s">
        <v>106</v>
      </c>
      <c r="B19" s="230"/>
      <c r="C19" s="230"/>
      <c r="D19" s="230"/>
      <c r="E19" s="230"/>
      <c r="F19" s="230"/>
      <c r="G19" s="230"/>
      <c r="H19" s="230"/>
      <c r="I19" s="230"/>
      <c r="J19" s="77">
        <f>J15+J17</f>
        <v>0</v>
      </c>
    </row>
    <row r="20" spans="1:10">
      <c r="A20" s="73"/>
      <c r="B20" s="97"/>
      <c r="C20" s="97"/>
      <c r="D20" s="69"/>
      <c r="E20" s="69"/>
      <c r="F20" s="69"/>
      <c r="G20" s="69"/>
      <c r="H20" s="69"/>
      <c r="I20" s="98"/>
      <c r="J20" s="94"/>
    </row>
    <row r="21" spans="1:10" ht="36">
      <c r="A21" s="57" t="s">
        <v>0</v>
      </c>
      <c r="B21" s="58" t="s">
        <v>1</v>
      </c>
      <c r="C21" s="58" t="s">
        <v>43</v>
      </c>
      <c r="D21" s="58" t="s">
        <v>11</v>
      </c>
      <c r="E21" s="58" t="s">
        <v>55</v>
      </c>
      <c r="F21" s="58" t="s">
        <v>56</v>
      </c>
      <c r="G21" s="215" t="s">
        <v>54</v>
      </c>
      <c r="H21" s="216" t="s">
        <v>241</v>
      </c>
      <c r="I21" s="58" t="s">
        <v>9</v>
      </c>
      <c r="J21" s="59" t="s">
        <v>58</v>
      </c>
    </row>
    <row r="22" spans="1:10" ht="30">
      <c r="A22" s="60">
        <v>10</v>
      </c>
      <c r="B22" s="68" t="s">
        <v>59</v>
      </c>
      <c r="C22" s="62" t="s">
        <v>96</v>
      </c>
      <c r="D22" s="63" t="s">
        <v>111</v>
      </c>
      <c r="E22" s="64">
        <v>400</v>
      </c>
      <c r="F22" s="102">
        <v>400</v>
      </c>
      <c r="G22" s="71">
        <v>1.5</v>
      </c>
      <c r="H22" s="71"/>
      <c r="I22" s="78">
        <f>E22*H22</f>
        <v>0</v>
      </c>
      <c r="J22" s="79">
        <f>F22*H22</f>
        <v>0</v>
      </c>
    </row>
    <row r="23" spans="1:10" ht="30">
      <c r="A23" s="60">
        <v>11</v>
      </c>
      <c r="B23" s="68" t="s">
        <v>60</v>
      </c>
      <c r="C23" s="62" t="s">
        <v>96</v>
      </c>
      <c r="D23" s="63" t="s">
        <v>111</v>
      </c>
      <c r="E23" s="64">
        <v>2500</v>
      </c>
      <c r="F23" s="102">
        <v>2500</v>
      </c>
      <c r="G23" s="71">
        <v>0.45</v>
      </c>
      <c r="H23" s="71"/>
      <c r="I23" s="78">
        <f>E23*H23</f>
        <v>0</v>
      </c>
      <c r="J23" s="79">
        <f>F23*H23</f>
        <v>0</v>
      </c>
    </row>
    <row r="24" spans="1:10">
      <c r="A24" s="60">
        <v>12</v>
      </c>
      <c r="B24" s="61" t="s">
        <v>120</v>
      </c>
      <c r="C24" s="62" t="s">
        <v>96</v>
      </c>
      <c r="D24" s="63" t="s">
        <v>111</v>
      </c>
      <c r="E24" s="64">
        <v>400</v>
      </c>
      <c r="F24" s="102">
        <v>400</v>
      </c>
      <c r="G24" s="71">
        <v>1.3</v>
      </c>
      <c r="H24" s="71"/>
      <c r="I24" s="78">
        <f>E24*H24</f>
        <v>0</v>
      </c>
      <c r="J24" s="79">
        <f>F24*H24</f>
        <v>0</v>
      </c>
    </row>
    <row r="25" spans="1:10">
      <c r="A25" s="60">
        <v>13</v>
      </c>
      <c r="B25" s="56" t="s">
        <v>83</v>
      </c>
      <c r="C25" s="62" t="s">
        <v>96</v>
      </c>
      <c r="D25" s="63" t="s">
        <v>111</v>
      </c>
      <c r="E25" s="64">
        <v>30</v>
      </c>
      <c r="F25" s="102">
        <v>30</v>
      </c>
      <c r="G25" s="71">
        <v>0.7</v>
      </c>
      <c r="H25" s="71"/>
      <c r="I25" s="78">
        <f>E25*H25</f>
        <v>0</v>
      </c>
      <c r="J25" s="79">
        <f>F25*H25</f>
        <v>0</v>
      </c>
    </row>
    <row r="26" spans="1:10">
      <c r="A26" s="232" t="s">
        <v>108</v>
      </c>
      <c r="B26" s="233"/>
      <c r="C26" s="233"/>
      <c r="D26" s="234"/>
      <c r="E26" s="103">
        <f>SUM(E22:E25)</f>
        <v>3330</v>
      </c>
      <c r="F26" s="103">
        <f>SUM(F22:F25)</f>
        <v>3330</v>
      </c>
      <c r="G26" s="103"/>
      <c r="H26" s="71"/>
      <c r="I26" s="78"/>
      <c r="J26" s="79"/>
    </row>
    <row r="27" spans="1:10">
      <c r="A27" s="231" t="s">
        <v>104</v>
      </c>
      <c r="B27" s="231"/>
      <c r="C27" s="231"/>
      <c r="D27" s="231"/>
      <c r="E27" s="231"/>
      <c r="F27" s="231"/>
      <c r="G27" s="231"/>
      <c r="H27" s="231"/>
      <c r="I27" s="231"/>
      <c r="J27" s="119">
        <f>SUM(I22:I25)</f>
        <v>0</v>
      </c>
    </row>
    <row r="28" spans="1:10">
      <c r="A28" s="235" t="s">
        <v>109</v>
      </c>
      <c r="B28" s="236"/>
      <c r="C28" s="236"/>
      <c r="D28" s="236"/>
      <c r="E28" s="236"/>
      <c r="F28" s="236"/>
      <c r="G28" s="236"/>
      <c r="H28" s="236"/>
      <c r="I28" s="237"/>
      <c r="J28" s="119">
        <f>SUM(J22:J25)</f>
        <v>0</v>
      </c>
    </row>
    <row r="29" spans="1:10">
      <c r="A29" s="230" t="s">
        <v>126</v>
      </c>
      <c r="B29" s="230"/>
      <c r="C29" s="230"/>
      <c r="D29" s="230"/>
      <c r="E29" s="230"/>
      <c r="F29" s="230"/>
      <c r="G29" s="230"/>
      <c r="H29" s="230"/>
      <c r="I29" s="230"/>
      <c r="J29" s="77">
        <f>J27*24%</f>
        <v>0</v>
      </c>
    </row>
    <row r="30" spans="1:10">
      <c r="A30" s="238" t="s">
        <v>125</v>
      </c>
      <c r="B30" s="239"/>
      <c r="C30" s="239"/>
      <c r="D30" s="239"/>
      <c r="E30" s="239"/>
      <c r="F30" s="239"/>
      <c r="G30" s="239"/>
      <c r="H30" s="239"/>
      <c r="I30" s="240"/>
      <c r="J30" s="77">
        <f>J28*24%</f>
        <v>0</v>
      </c>
    </row>
    <row r="31" spans="1:10">
      <c r="A31" s="238" t="s">
        <v>105</v>
      </c>
      <c r="B31" s="239"/>
      <c r="C31" s="239"/>
      <c r="D31" s="239"/>
      <c r="E31" s="239"/>
      <c r="F31" s="239"/>
      <c r="G31" s="239"/>
      <c r="H31" s="239"/>
      <c r="I31" s="240"/>
      <c r="J31" s="77">
        <f>J27+J29</f>
        <v>0</v>
      </c>
    </row>
    <row r="32" spans="1:10">
      <c r="A32" s="230" t="s">
        <v>106</v>
      </c>
      <c r="B32" s="230"/>
      <c r="C32" s="230"/>
      <c r="D32" s="230"/>
      <c r="E32" s="230"/>
      <c r="F32" s="230"/>
      <c r="G32" s="230"/>
      <c r="H32" s="230"/>
      <c r="I32" s="230"/>
      <c r="J32" s="77">
        <f>J28+J30</f>
        <v>0</v>
      </c>
    </row>
    <row r="33" spans="1:10">
      <c r="A33" s="73"/>
      <c r="B33" s="97"/>
      <c r="C33" s="97"/>
      <c r="D33" s="69"/>
      <c r="E33" s="69"/>
      <c r="F33" s="69"/>
      <c r="G33" s="69"/>
      <c r="H33" s="69"/>
      <c r="I33" s="98"/>
      <c r="J33" s="78"/>
    </row>
    <row r="34" spans="1:10" ht="36">
      <c r="A34" s="57" t="s">
        <v>0</v>
      </c>
      <c r="B34" s="58" t="s">
        <v>1</v>
      </c>
      <c r="C34" s="58" t="s">
        <v>43</v>
      </c>
      <c r="D34" s="58" t="s">
        <v>11</v>
      </c>
      <c r="E34" s="58" t="s">
        <v>55</v>
      </c>
      <c r="F34" s="58" t="s">
        <v>56</v>
      </c>
      <c r="G34" s="215" t="s">
        <v>54</v>
      </c>
      <c r="H34" s="216" t="s">
        <v>241</v>
      </c>
      <c r="I34" s="58" t="s">
        <v>9</v>
      </c>
      <c r="J34" s="59" t="s">
        <v>58</v>
      </c>
    </row>
    <row r="35" spans="1:10">
      <c r="A35" s="80">
        <v>14</v>
      </c>
      <c r="B35" s="81" t="s">
        <v>61</v>
      </c>
      <c r="C35" s="62" t="s">
        <v>97</v>
      </c>
      <c r="D35" s="82" t="s">
        <v>111</v>
      </c>
      <c r="E35" s="102">
        <v>10</v>
      </c>
      <c r="F35" s="102">
        <v>10</v>
      </c>
      <c r="G35" s="71">
        <v>4.5</v>
      </c>
      <c r="H35" s="71"/>
      <c r="I35" s="78">
        <f t="shared" ref="I35:I45" si="2">E35*H35</f>
        <v>0</v>
      </c>
      <c r="J35" s="78">
        <f t="shared" ref="J35:J45" si="3">F35*H35</f>
        <v>0</v>
      </c>
    </row>
    <row r="36" spans="1:10">
      <c r="A36" s="80">
        <v>15</v>
      </c>
      <c r="B36" s="81" t="s">
        <v>2</v>
      </c>
      <c r="C36" s="62" t="s">
        <v>97</v>
      </c>
      <c r="D36" s="82" t="s">
        <v>111</v>
      </c>
      <c r="E36" s="102">
        <v>10</v>
      </c>
      <c r="F36" s="102">
        <v>10</v>
      </c>
      <c r="G36" s="71">
        <v>1.35</v>
      </c>
      <c r="H36" s="71"/>
      <c r="I36" s="78">
        <f t="shared" si="2"/>
        <v>0</v>
      </c>
      <c r="J36" s="78">
        <f t="shared" si="3"/>
        <v>0</v>
      </c>
    </row>
    <row r="37" spans="1:10" ht="30">
      <c r="A37" s="80">
        <v>16</v>
      </c>
      <c r="B37" s="83" t="s">
        <v>122</v>
      </c>
      <c r="C37" s="62" t="s">
        <v>97</v>
      </c>
      <c r="D37" s="82" t="s">
        <v>111</v>
      </c>
      <c r="E37" s="102">
        <v>20</v>
      </c>
      <c r="F37" s="102">
        <v>40</v>
      </c>
      <c r="G37" s="71">
        <v>4.5</v>
      </c>
      <c r="H37" s="71"/>
      <c r="I37" s="78">
        <f t="shared" si="2"/>
        <v>0</v>
      </c>
      <c r="J37" s="78">
        <f t="shared" si="3"/>
        <v>0</v>
      </c>
    </row>
    <row r="38" spans="1:10">
      <c r="A38" s="80">
        <v>17</v>
      </c>
      <c r="B38" s="81" t="s">
        <v>3</v>
      </c>
      <c r="C38" s="62" t="s">
        <v>97</v>
      </c>
      <c r="D38" s="82" t="s">
        <v>111</v>
      </c>
      <c r="E38" s="102">
        <v>20</v>
      </c>
      <c r="F38" s="102">
        <v>20</v>
      </c>
      <c r="G38" s="71">
        <v>1.6</v>
      </c>
      <c r="H38" s="71"/>
      <c r="I38" s="78">
        <f t="shared" si="2"/>
        <v>0</v>
      </c>
      <c r="J38" s="78">
        <f t="shared" si="3"/>
        <v>0</v>
      </c>
    </row>
    <row r="39" spans="1:10">
      <c r="A39" s="80">
        <v>18</v>
      </c>
      <c r="B39" s="81" t="s">
        <v>62</v>
      </c>
      <c r="C39" s="62" t="s">
        <v>97</v>
      </c>
      <c r="D39" s="82" t="s">
        <v>111</v>
      </c>
      <c r="E39" s="102">
        <v>10</v>
      </c>
      <c r="F39" s="102">
        <v>10</v>
      </c>
      <c r="G39" s="71">
        <v>4.5</v>
      </c>
      <c r="H39" s="71"/>
      <c r="I39" s="78">
        <f t="shared" si="2"/>
        <v>0</v>
      </c>
      <c r="J39" s="78">
        <f t="shared" si="3"/>
        <v>0</v>
      </c>
    </row>
    <row r="40" spans="1:10">
      <c r="A40" s="80">
        <v>19</v>
      </c>
      <c r="B40" s="83" t="s">
        <v>4</v>
      </c>
      <c r="C40" s="62" t="s">
        <v>97</v>
      </c>
      <c r="D40" s="82" t="s">
        <v>111</v>
      </c>
      <c r="E40" s="102">
        <v>10</v>
      </c>
      <c r="F40" s="102">
        <v>10</v>
      </c>
      <c r="G40" s="71">
        <v>1.2</v>
      </c>
      <c r="H40" s="71"/>
      <c r="I40" s="78">
        <f t="shared" si="2"/>
        <v>0</v>
      </c>
      <c r="J40" s="78">
        <f t="shared" si="3"/>
        <v>0</v>
      </c>
    </row>
    <row r="41" spans="1:10">
      <c r="A41" s="80">
        <v>20</v>
      </c>
      <c r="B41" s="81" t="s">
        <v>5</v>
      </c>
      <c r="C41" s="62" t="s">
        <v>97</v>
      </c>
      <c r="D41" s="82" t="s">
        <v>111</v>
      </c>
      <c r="E41" s="102">
        <v>5</v>
      </c>
      <c r="F41" s="102">
        <v>5</v>
      </c>
      <c r="G41" s="71">
        <v>0.75</v>
      </c>
      <c r="H41" s="71"/>
      <c r="I41" s="78">
        <f t="shared" si="2"/>
        <v>0</v>
      </c>
      <c r="J41" s="78">
        <f t="shared" si="3"/>
        <v>0</v>
      </c>
    </row>
    <row r="42" spans="1:10">
      <c r="A42" s="80">
        <v>21</v>
      </c>
      <c r="B42" s="84" t="s">
        <v>63</v>
      </c>
      <c r="C42" s="62" t="s">
        <v>97</v>
      </c>
      <c r="D42" s="82" t="s">
        <v>111</v>
      </c>
      <c r="E42" s="102">
        <v>15</v>
      </c>
      <c r="F42" s="102">
        <v>15</v>
      </c>
      <c r="G42" s="71">
        <v>3</v>
      </c>
      <c r="H42" s="71"/>
      <c r="I42" s="78">
        <f t="shared" si="2"/>
        <v>0</v>
      </c>
      <c r="J42" s="78">
        <f t="shared" si="3"/>
        <v>0</v>
      </c>
    </row>
    <row r="43" spans="1:10">
      <c r="A43" s="80">
        <v>22</v>
      </c>
      <c r="B43" s="84" t="s">
        <v>64</v>
      </c>
      <c r="C43" s="62" t="s">
        <v>97</v>
      </c>
      <c r="D43" s="82" t="s">
        <v>111</v>
      </c>
      <c r="E43" s="102">
        <v>5</v>
      </c>
      <c r="F43" s="102">
        <v>5</v>
      </c>
      <c r="G43" s="71">
        <v>1</v>
      </c>
      <c r="H43" s="71"/>
      <c r="I43" s="78">
        <f t="shared" si="2"/>
        <v>0</v>
      </c>
      <c r="J43" s="78">
        <f t="shared" si="3"/>
        <v>0</v>
      </c>
    </row>
    <row r="44" spans="1:10">
      <c r="A44" s="80">
        <v>23</v>
      </c>
      <c r="B44" s="85" t="s">
        <v>65</v>
      </c>
      <c r="C44" s="62" t="s">
        <v>97</v>
      </c>
      <c r="D44" s="82" t="s">
        <v>111</v>
      </c>
      <c r="E44" s="102">
        <v>3</v>
      </c>
      <c r="F44" s="102">
        <v>3</v>
      </c>
      <c r="G44" s="71">
        <v>2.5</v>
      </c>
      <c r="H44" s="71"/>
      <c r="I44" s="78">
        <f t="shared" si="2"/>
        <v>0</v>
      </c>
      <c r="J44" s="78">
        <f t="shared" si="3"/>
        <v>0</v>
      </c>
    </row>
    <row r="45" spans="1:10">
      <c r="A45" s="80">
        <v>24</v>
      </c>
      <c r="B45" s="74" t="s">
        <v>99</v>
      </c>
      <c r="C45" s="62" t="s">
        <v>97</v>
      </c>
      <c r="D45" s="82" t="s">
        <v>111</v>
      </c>
      <c r="E45" s="104">
        <v>2</v>
      </c>
      <c r="F45" s="104">
        <v>2</v>
      </c>
      <c r="G45" s="86">
        <v>2.4</v>
      </c>
      <c r="H45" s="86"/>
      <c r="I45" s="78">
        <f t="shared" si="2"/>
        <v>0</v>
      </c>
      <c r="J45" s="78">
        <f t="shared" si="3"/>
        <v>0</v>
      </c>
    </row>
    <row r="46" spans="1:10">
      <c r="A46" s="232" t="s">
        <v>108</v>
      </c>
      <c r="B46" s="233"/>
      <c r="C46" s="233"/>
      <c r="D46" s="234"/>
      <c r="E46" s="101">
        <f>SUM(E35:E45)</f>
        <v>110</v>
      </c>
      <c r="F46" s="101">
        <f>SUM(F35:F45)</f>
        <v>130</v>
      </c>
      <c r="G46" s="101"/>
      <c r="H46" s="86"/>
      <c r="I46" s="78"/>
      <c r="J46" s="87"/>
    </row>
    <row r="47" spans="1:10">
      <c r="A47" s="242" t="s">
        <v>104</v>
      </c>
      <c r="B47" s="242"/>
      <c r="C47" s="242"/>
      <c r="D47" s="242"/>
      <c r="E47" s="242"/>
      <c r="F47" s="242"/>
      <c r="G47" s="242"/>
      <c r="H47" s="242"/>
      <c r="I47" s="242"/>
      <c r="J47" s="119">
        <f>SUM(I35:I45)</f>
        <v>0</v>
      </c>
    </row>
    <row r="48" spans="1:10">
      <c r="A48" s="263" t="s">
        <v>109</v>
      </c>
      <c r="B48" s="264"/>
      <c r="C48" s="264"/>
      <c r="D48" s="264"/>
      <c r="E48" s="264"/>
      <c r="F48" s="264"/>
      <c r="G48" s="264"/>
      <c r="H48" s="264"/>
      <c r="I48" s="265"/>
      <c r="J48" s="119">
        <f>SUM(J35:J45)</f>
        <v>0</v>
      </c>
    </row>
    <row r="49" spans="1:10">
      <c r="A49" s="230" t="s">
        <v>126</v>
      </c>
      <c r="B49" s="230"/>
      <c r="C49" s="230"/>
      <c r="D49" s="230"/>
      <c r="E49" s="230"/>
      <c r="F49" s="230"/>
      <c r="G49" s="230"/>
      <c r="H49" s="230"/>
      <c r="I49" s="230"/>
      <c r="J49" s="77">
        <f>J47*24%</f>
        <v>0</v>
      </c>
    </row>
    <row r="50" spans="1:10">
      <c r="A50" s="238" t="s">
        <v>125</v>
      </c>
      <c r="B50" s="239"/>
      <c r="C50" s="239"/>
      <c r="D50" s="239"/>
      <c r="E50" s="239"/>
      <c r="F50" s="239"/>
      <c r="G50" s="239"/>
      <c r="H50" s="239"/>
      <c r="I50" s="240"/>
      <c r="J50" s="77">
        <f>J48*24%</f>
        <v>0</v>
      </c>
    </row>
    <row r="51" spans="1:10">
      <c r="A51" s="230" t="s">
        <v>105</v>
      </c>
      <c r="B51" s="230"/>
      <c r="C51" s="230"/>
      <c r="D51" s="230"/>
      <c r="E51" s="230"/>
      <c r="F51" s="230"/>
      <c r="G51" s="230"/>
      <c r="H51" s="230"/>
      <c r="I51" s="230"/>
      <c r="J51" s="77">
        <f>J47+J49</f>
        <v>0</v>
      </c>
    </row>
    <row r="52" spans="1:10">
      <c r="A52" s="230" t="s">
        <v>106</v>
      </c>
      <c r="B52" s="230"/>
      <c r="C52" s="230"/>
      <c r="D52" s="230"/>
      <c r="E52" s="230"/>
      <c r="F52" s="230"/>
      <c r="G52" s="230"/>
      <c r="H52" s="230"/>
      <c r="I52" s="230"/>
      <c r="J52" s="77">
        <f>J48+J50</f>
        <v>0</v>
      </c>
    </row>
    <row r="53" spans="1:10">
      <c r="A53" s="73"/>
      <c r="B53" s="97"/>
      <c r="C53" s="97"/>
      <c r="D53" s="69"/>
      <c r="E53" s="69"/>
      <c r="F53" s="69"/>
      <c r="G53" s="69"/>
      <c r="H53" s="69"/>
      <c r="I53" s="98"/>
      <c r="J53" s="94"/>
    </row>
    <row r="54" spans="1:10" ht="36">
      <c r="A54" s="57" t="s">
        <v>0</v>
      </c>
      <c r="B54" s="58" t="s">
        <v>1</v>
      </c>
      <c r="C54" s="58" t="s">
        <v>43</v>
      </c>
      <c r="D54" s="58" t="s">
        <v>11</v>
      </c>
      <c r="E54" s="58" t="s">
        <v>55</v>
      </c>
      <c r="F54" s="58" t="s">
        <v>56</v>
      </c>
      <c r="G54" s="215" t="s">
        <v>54</v>
      </c>
      <c r="H54" s="216" t="s">
        <v>241</v>
      </c>
      <c r="I54" s="58" t="s">
        <v>9</v>
      </c>
      <c r="J54" s="59" t="s">
        <v>58</v>
      </c>
    </row>
    <row r="55" spans="1:10" ht="30">
      <c r="A55" s="88">
        <v>25</v>
      </c>
      <c r="B55" s="111" t="s">
        <v>13</v>
      </c>
      <c r="C55" s="205" t="s">
        <v>98</v>
      </c>
      <c r="D55" s="88" t="s">
        <v>111</v>
      </c>
      <c r="E55" s="102">
        <v>5</v>
      </c>
      <c r="F55" s="102">
        <v>5</v>
      </c>
      <c r="G55" s="71">
        <v>15</v>
      </c>
      <c r="H55" s="71"/>
      <c r="I55" s="71">
        <f t="shared" ref="I55:I94" si="4">E55*H55</f>
        <v>0</v>
      </c>
      <c r="J55" s="172">
        <f t="shared" ref="J55:J94" si="5">F55*H55</f>
        <v>0</v>
      </c>
    </row>
    <row r="56" spans="1:10">
      <c r="A56" s="88">
        <v>26</v>
      </c>
      <c r="B56" s="111" t="s">
        <v>14</v>
      </c>
      <c r="C56" s="62" t="s">
        <v>98</v>
      </c>
      <c r="D56" s="88" t="s">
        <v>111</v>
      </c>
      <c r="E56" s="102">
        <v>5</v>
      </c>
      <c r="F56" s="102">
        <v>5</v>
      </c>
      <c r="G56" s="71">
        <v>3.5</v>
      </c>
      <c r="H56" s="71"/>
      <c r="I56" s="71">
        <f t="shared" si="4"/>
        <v>0</v>
      </c>
      <c r="J56" s="172">
        <f t="shared" si="5"/>
        <v>0</v>
      </c>
    </row>
    <row r="57" spans="1:10" ht="30">
      <c r="A57" s="88">
        <v>27</v>
      </c>
      <c r="B57" s="111" t="s">
        <v>78</v>
      </c>
      <c r="C57" s="62" t="s">
        <v>98</v>
      </c>
      <c r="D57" s="88" t="s">
        <v>111</v>
      </c>
      <c r="E57" s="102">
        <v>10</v>
      </c>
      <c r="F57" s="102">
        <v>10</v>
      </c>
      <c r="G57" s="71">
        <v>17</v>
      </c>
      <c r="H57" s="71"/>
      <c r="I57" s="71">
        <f t="shared" si="4"/>
        <v>0</v>
      </c>
      <c r="J57" s="172">
        <f t="shared" si="5"/>
        <v>0</v>
      </c>
    </row>
    <row r="58" spans="1:10">
      <c r="A58" s="88">
        <v>28</v>
      </c>
      <c r="B58" s="111" t="s">
        <v>102</v>
      </c>
      <c r="C58" s="62" t="s">
        <v>98</v>
      </c>
      <c r="D58" s="88" t="s">
        <v>111</v>
      </c>
      <c r="E58" s="102">
        <v>10</v>
      </c>
      <c r="F58" s="102">
        <v>10</v>
      </c>
      <c r="G58" s="71">
        <v>2</v>
      </c>
      <c r="H58" s="71"/>
      <c r="I58" s="71">
        <f t="shared" si="4"/>
        <v>0</v>
      </c>
      <c r="J58" s="172">
        <f t="shared" si="5"/>
        <v>0</v>
      </c>
    </row>
    <row r="59" spans="1:10">
      <c r="A59" s="88">
        <v>29</v>
      </c>
      <c r="B59" s="111" t="s">
        <v>103</v>
      </c>
      <c r="C59" s="62" t="s">
        <v>98</v>
      </c>
      <c r="D59" s="88" t="s">
        <v>111</v>
      </c>
      <c r="E59" s="102">
        <v>200</v>
      </c>
      <c r="F59" s="102">
        <v>200</v>
      </c>
      <c r="G59" s="71">
        <v>0.06</v>
      </c>
      <c r="H59" s="71"/>
      <c r="I59" s="71">
        <f t="shared" si="4"/>
        <v>0</v>
      </c>
      <c r="J59" s="172">
        <f t="shared" si="5"/>
        <v>0</v>
      </c>
    </row>
    <row r="60" spans="1:10">
      <c r="A60" s="88">
        <v>30</v>
      </c>
      <c r="B60" s="111" t="s">
        <v>80</v>
      </c>
      <c r="C60" s="62" t="s">
        <v>98</v>
      </c>
      <c r="D60" s="88" t="s">
        <v>111</v>
      </c>
      <c r="E60" s="102">
        <v>10</v>
      </c>
      <c r="F60" s="102">
        <v>10</v>
      </c>
      <c r="G60" s="71">
        <v>0.8</v>
      </c>
      <c r="H60" s="71"/>
      <c r="I60" s="71">
        <f t="shared" si="4"/>
        <v>0</v>
      </c>
      <c r="J60" s="172">
        <f t="shared" si="5"/>
        <v>0</v>
      </c>
    </row>
    <row r="61" spans="1:10">
      <c r="A61" s="88">
        <v>31</v>
      </c>
      <c r="B61" s="111" t="s">
        <v>100</v>
      </c>
      <c r="C61" s="62" t="s">
        <v>98</v>
      </c>
      <c r="D61" s="88" t="s">
        <v>111</v>
      </c>
      <c r="E61" s="102">
        <v>10</v>
      </c>
      <c r="F61" s="102">
        <v>10</v>
      </c>
      <c r="G61" s="71">
        <v>3</v>
      </c>
      <c r="H61" s="71"/>
      <c r="I61" s="71">
        <f t="shared" si="4"/>
        <v>0</v>
      </c>
      <c r="J61" s="172">
        <f t="shared" si="5"/>
        <v>0</v>
      </c>
    </row>
    <row r="62" spans="1:10">
      <c r="A62" s="88">
        <v>32</v>
      </c>
      <c r="B62" s="111" t="s">
        <v>101</v>
      </c>
      <c r="C62" s="62" t="s">
        <v>98</v>
      </c>
      <c r="D62" s="88" t="s">
        <v>111</v>
      </c>
      <c r="E62" s="102">
        <v>15</v>
      </c>
      <c r="F62" s="102">
        <v>15</v>
      </c>
      <c r="G62" s="71">
        <v>2</v>
      </c>
      <c r="H62" s="71"/>
      <c r="I62" s="71">
        <f t="shared" si="4"/>
        <v>0</v>
      </c>
      <c r="J62" s="172">
        <f t="shared" si="5"/>
        <v>0</v>
      </c>
    </row>
    <row r="63" spans="1:10" ht="30">
      <c r="A63" s="88">
        <v>33</v>
      </c>
      <c r="B63" s="111" t="s">
        <v>6</v>
      </c>
      <c r="C63" s="62" t="s">
        <v>98</v>
      </c>
      <c r="D63" s="88" t="s">
        <v>111</v>
      </c>
      <c r="E63" s="102">
        <v>10</v>
      </c>
      <c r="F63" s="102">
        <v>10</v>
      </c>
      <c r="G63" s="71">
        <v>0.5</v>
      </c>
      <c r="H63" s="71"/>
      <c r="I63" s="71">
        <f t="shared" si="4"/>
        <v>0</v>
      </c>
      <c r="J63" s="172">
        <f t="shared" si="5"/>
        <v>0</v>
      </c>
    </row>
    <row r="64" spans="1:10" ht="60">
      <c r="A64" s="88">
        <v>34</v>
      </c>
      <c r="B64" s="111" t="s">
        <v>142</v>
      </c>
      <c r="C64" s="62" t="s">
        <v>98</v>
      </c>
      <c r="D64" s="88" t="s">
        <v>111</v>
      </c>
      <c r="E64" s="102">
        <v>2</v>
      </c>
      <c r="F64" s="102">
        <v>2</v>
      </c>
      <c r="G64" s="71">
        <v>55</v>
      </c>
      <c r="H64" s="71"/>
      <c r="I64" s="71">
        <f t="shared" si="4"/>
        <v>0</v>
      </c>
      <c r="J64" s="172">
        <f t="shared" si="5"/>
        <v>0</v>
      </c>
    </row>
    <row r="65" spans="1:10">
      <c r="A65" s="88">
        <v>35</v>
      </c>
      <c r="B65" s="111" t="s">
        <v>121</v>
      </c>
      <c r="C65" s="62" t="s">
        <v>98</v>
      </c>
      <c r="D65" s="88" t="s">
        <v>111</v>
      </c>
      <c r="E65" s="102">
        <v>15</v>
      </c>
      <c r="F65" s="102">
        <v>15</v>
      </c>
      <c r="G65" s="71">
        <v>1</v>
      </c>
      <c r="H65" s="71"/>
      <c r="I65" s="71">
        <f t="shared" si="4"/>
        <v>0</v>
      </c>
      <c r="J65" s="172">
        <f t="shared" si="5"/>
        <v>0</v>
      </c>
    </row>
    <row r="66" spans="1:10" ht="30">
      <c r="A66" s="88">
        <v>36</v>
      </c>
      <c r="B66" s="111" t="s">
        <v>136</v>
      </c>
      <c r="C66" s="62" t="s">
        <v>98</v>
      </c>
      <c r="D66" s="88" t="s">
        <v>111</v>
      </c>
      <c r="E66" s="102">
        <v>10</v>
      </c>
      <c r="F66" s="102">
        <v>10</v>
      </c>
      <c r="G66" s="71">
        <v>5</v>
      </c>
      <c r="H66" s="71"/>
      <c r="I66" s="71">
        <f t="shared" si="4"/>
        <v>0</v>
      </c>
      <c r="J66" s="172">
        <f t="shared" si="5"/>
        <v>0</v>
      </c>
    </row>
    <row r="67" spans="1:10">
      <c r="A67" s="88">
        <v>37</v>
      </c>
      <c r="B67" s="111" t="s">
        <v>137</v>
      </c>
      <c r="C67" s="62" t="s">
        <v>98</v>
      </c>
      <c r="D67" s="88" t="s">
        <v>111</v>
      </c>
      <c r="E67" s="102">
        <v>5</v>
      </c>
      <c r="F67" s="102">
        <v>5</v>
      </c>
      <c r="G67" s="71">
        <v>3</v>
      </c>
      <c r="H67" s="71"/>
      <c r="I67" s="71">
        <f t="shared" si="4"/>
        <v>0</v>
      </c>
      <c r="J67" s="172">
        <f t="shared" si="5"/>
        <v>0</v>
      </c>
    </row>
    <row r="68" spans="1:10">
      <c r="A68" s="88">
        <v>38</v>
      </c>
      <c r="B68" s="111" t="s">
        <v>143</v>
      </c>
      <c r="C68" s="62" t="s">
        <v>98</v>
      </c>
      <c r="D68" s="88" t="s">
        <v>111</v>
      </c>
      <c r="E68" s="102">
        <v>5</v>
      </c>
      <c r="F68" s="102">
        <v>5</v>
      </c>
      <c r="G68" s="71">
        <v>6.5</v>
      </c>
      <c r="H68" s="71"/>
      <c r="I68" s="71">
        <f t="shared" si="4"/>
        <v>0</v>
      </c>
      <c r="J68" s="172">
        <f t="shared" si="5"/>
        <v>0</v>
      </c>
    </row>
    <row r="69" spans="1:10">
      <c r="A69" s="88">
        <v>39</v>
      </c>
      <c r="B69" s="111" t="s">
        <v>7</v>
      </c>
      <c r="C69" s="62" t="s">
        <v>98</v>
      </c>
      <c r="D69" s="88" t="s">
        <v>111</v>
      </c>
      <c r="E69" s="102">
        <v>10</v>
      </c>
      <c r="F69" s="102">
        <v>10</v>
      </c>
      <c r="G69" s="71">
        <v>2.5</v>
      </c>
      <c r="H69" s="71"/>
      <c r="I69" s="71">
        <f t="shared" si="4"/>
        <v>0</v>
      </c>
      <c r="J69" s="172">
        <f t="shared" si="5"/>
        <v>0</v>
      </c>
    </row>
    <row r="70" spans="1:10">
      <c r="A70" s="88">
        <v>40</v>
      </c>
      <c r="B70" s="112" t="s">
        <v>89</v>
      </c>
      <c r="C70" s="62" t="s">
        <v>98</v>
      </c>
      <c r="D70" s="88" t="s">
        <v>111</v>
      </c>
      <c r="E70" s="105">
        <v>100</v>
      </c>
      <c r="F70" s="102">
        <v>100</v>
      </c>
      <c r="G70" s="71">
        <v>0.35</v>
      </c>
      <c r="H70" s="71"/>
      <c r="I70" s="71">
        <f t="shared" si="4"/>
        <v>0</v>
      </c>
      <c r="J70" s="172">
        <f t="shared" si="5"/>
        <v>0</v>
      </c>
    </row>
    <row r="71" spans="1:10">
      <c r="A71" s="88">
        <v>41</v>
      </c>
      <c r="B71" s="112" t="s">
        <v>88</v>
      </c>
      <c r="C71" s="62" t="s">
        <v>98</v>
      </c>
      <c r="D71" s="88" t="s">
        <v>111</v>
      </c>
      <c r="E71" s="105">
        <v>100</v>
      </c>
      <c r="F71" s="102">
        <v>100</v>
      </c>
      <c r="G71" s="71">
        <v>0.7</v>
      </c>
      <c r="H71" s="71"/>
      <c r="I71" s="71">
        <f t="shared" si="4"/>
        <v>0</v>
      </c>
      <c r="J71" s="172">
        <f t="shared" si="5"/>
        <v>0</v>
      </c>
    </row>
    <row r="72" spans="1:10">
      <c r="A72" s="88">
        <v>42</v>
      </c>
      <c r="B72" s="112" t="s">
        <v>91</v>
      </c>
      <c r="C72" s="62" t="s">
        <v>98</v>
      </c>
      <c r="D72" s="88" t="s">
        <v>111</v>
      </c>
      <c r="E72" s="105">
        <v>100</v>
      </c>
      <c r="F72" s="102">
        <v>100</v>
      </c>
      <c r="G72" s="71">
        <v>0.7</v>
      </c>
      <c r="H72" s="71"/>
      <c r="I72" s="71">
        <f t="shared" si="4"/>
        <v>0</v>
      </c>
      <c r="J72" s="172">
        <f t="shared" si="5"/>
        <v>0</v>
      </c>
    </row>
    <row r="73" spans="1:10">
      <c r="A73" s="88">
        <v>43</v>
      </c>
      <c r="B73" s="112" t="s">
        <v>90</v>
      </c>
      <c r="C73" s="62" t="s">
        <v>98</v>
      </c>
      <c r="D73" s="88" t="s">
        <v>111</v>
      </c>
      <c r="E73" s="105">
        <v>100</v>
      </c>
      <c r="F73" s="102">
        <v>100</v>
      </c>
      <c r="G73" s="71">
        <v>1.2</v>
      </c>
      <c r="H73" s="71"/>
      <c r="I73" s="71">
        <f t="shared" si="4"/>
        <v>0</v>
      </c>
      <c r="J73" s="172">
        <f t="shared" si="5"/>
        <v>0</v>
      </c>
    </row>
    <row r="74" spans="1:10">
      <c r="A74" s="88">
        <v>44</v>
      </c>
      <c r="B74" s="112" t="s">
        <v>67</v>
      </c>
      <c r="C74" s="62" t="s">
        <v>98</v>
      </c>
      <c r="D74" s="88" t="s">
        <v>111</v>
      </c>
      <c r="E74" s="105">
        <v>50</v>
      </c>
      <c r="F74" s="102">
        <v>50</v>
      </c>
      <c r="G74" s="71">
        <v>0.9</v>
      </c>
      <c r="H74" s="71"/>
      <c r="I74" s="71">
        <f t="shared" si="4"/>
        <v>0</v>
      </c>
      <c r="J74" s="172">
        <f t="shared" si="5"/>
        <v>0</v>
      </c>
    </row>
    <row r="75" spans="1:10">
      <c r="A75" s="88">
        <v>45</v>
      </c>
      <c r="B75" s="112" t="s">
        <v>68</v>
      </c>
      <c r="C75" s="62" t="s">
        <v>98</v>
      </c>
      <c r="D75" s="88" t="s">
        <v>111</v>
      </c>
      <c r="E75" s="105">
        <v>50</v>
      </c>
      <c r="F75" s="102">
        <v>50</v>
      </c>
      <c r="G75" s="71">
        <v>1</v>
      </c>
      <c r="H75" s="71"/>
      <c r="I75" s="71">
        <f t="shared" si="4"/>
        <v>0</v>
      </c>
      <c r="J75" s="172">
        <f t="shared" si="5"/>
        <v>0</v>
      </c>
    </row>
    <row r="76" spans="1:10">
      <c r="A76" s="88">
        <v>46</v>
      </c>
      <c r="B76" s="112" t="s">
        <v>69</v>
      </c>
      <c r="C76" s="62" t="s">
        <v>98</v>
      </c>
      <c r="D76" s="88" t="s">
        <v>111</v>
      </c>
      <c r="E76" s="105">
        <v>100</v>
      </c>
      <c r="F76" s="102">
        <v>100</v>
      </c>
      <c r="G76" s="71">
        <v>1</v>
      </c>
      <c r="H76" s="71"/>
      <c r="I76" s="71">
        <f t="shared" si="4"/>
        <v>0</v>
      </c>
      <c r="J76" s="172">
        <f t="shared" si="5"/>
        <v>0</v>
      </c>
    </row>
    <row r="77" spans="1:10">
      <c r="A77" s="88">
        <v>47</v>
      </c>
      <c r="B77" s="112" t="s">
        <v>70</v>
      </c>
      <c r="C77" s="62" t="s">
        <v>98</v>
      </c>
      <c r="D77" s="88" t="s">
        <v>111</v>
      </c>
      <c r="E77" s="106">
        <v>15</v>
      </c>
      <c r="F77" s="102">
        <v>15</v>
      </c>
      <c r="G77" s="71">
        <v>5</v>
      </c>
      <c r="H77" s="71"/>
      <c r="I77" s="71">
        <f t="shared" si="4"/>
        <v>0</v>
      </c>
      <c r="J77" s="172">
        <f t="shared" si="5"/>
        <v>0</v>
      </c>
    </row>
    <row r="78" spans="1:10">
      <c r="A78" s="88">
        <v>48</v>
      </c>
      <c r="B78" s="113" t="s">
        <v>79</v>
      </c>
      <c r="C78" s="62" t="s">
        <v>98</v>
      </c>
      <c r="D78" s="88" t="s">
        <v>111</v>
      </c>
      <c r="E78" s="107">
        <v>3</v>
      </c>
      <c r="F78" s="102">
        <v>3</v>
      </c>
      <c r="G78" s="71">
        <v>2</v>
      </c>
      <c r="H78" s="71"/>
      <c r="I78" s="71">
        <f t="shared" si="4"/>
        <v>0</v>
      </c>
      <c r="J78" s="172">
        <f t="shared" si="5"/>
        <v>0</v>
      </c>
    </row>
    <row r="79" spans="1:10">
      <c r="A79" s="88">
        <v>49</v>
      </c>
      <c r="B79" s="114" t="s">
        <v>86</v>
      </c>
      <c r="C79" s="62" t="s">
        <v>98</v>
      </c>
      <c r="D79" s="88" t="s">
        <v>111</v>
      </c>
      <c r="E79" s="107">
        <v>10</v>
      </c>
      <c r="F79" s="107">
        <v>10</v>
      </c>
      <c r="G79" s="91">
        <v>6</v>
      </c>
      <c r="H79" s="91"/>
      <c r="I79" s="71">
        <f t="shared" si="4"/>
        <v>0</v>
      </c>
      <c r="J79" s="172">
        <f t="shared" si="5"/>
        <v>0</v>
      </c>
    </row>
    <row r="80" spans="1:10">
      <c r="A80" s="88">
        <v>50</v>
      </c>
      <c r="B80" s="114" t="s">
        <v>123</v>
      </c>
      <c r="C80" s="62" t="s">
        <v>98</v>
      </c>
      <c r="D80" s="88" t="s">
        <v>111</v>
      </c>
      <c r="E80" s="107">
        <v>3</v>
      </c>
      <c r="F80" s="107">
        <v>3</v>
      </c>
      <c r="G80" s="91">
        <v>7</v>
      </c>
      <c r="H80" s="91"/>
      <c r="I80" s="71">
        <f t="shared" si="4"/>
        <v>0</v>
      </c>
      <c r="J80" s="172">
        <f t="shared" si="5"/>
        <v>0</v>
      </c>
    </row>
    <row r="81" spans="1:10">
      <c r="A81" s="88">
        <v>51</v>
      </c>
      <c r="B81" s="115" t="s">
        <v>71</v>
      </c>
      <c r="C81" s="62" t="s">
        <v>98</v>
      </c>
      <c r="D81" s="88" t="s">
        <v>111</v>
      </c>
      <c r="E81" s="107">
        <v>3</v>
      </c>
      <c r="F81" s="102">
        <v>3</v>
      </c>
      <c r="G81" s="71">
        <v>0.5</v>
      </c>
      <c r="H81" s="71"/>
      <c r="I81" s="71">
        <f t="shared" si="4"/>
        <v>0</v>
      </c>
      <c r="J81" s="172">
        <f t="shared" si="5"/>
        <v>0</v>
      </c>
    </row>
    <row r="82" spans="1:10">
      <c r="A82" s="88">
        <v>52</v>
      </c>
      <c r="B82" s="115" t="s">
        <v>84</v>
      </c>
      <c r="C82" s="62" t="s">
        <v>98</v>
      </c>
      <c r="D82" s="88" t="s">
        <v>111</v>
      </c>
      <c r="E82" s="107">
        <v>10</v>
      </c>
      <c r="F82" s="102">
        <v>10</v>
      </c>
      <c r="G82" s="71">
        <v>1.5</v>
      </c>
      <c r="H82" s="71"/>
      <c r="I82" s="71">
        <f t="shared" si="4"/>
        <v>0</v>
      </c>
      <c r="J82" s="172">
        <f t="shared" si="5"/>
        <v>0</v>
      </c>
    </row>
    <row r="83" spans="1:10">
      <c r="A83" s="88">
        <v>53</v>
      </c>
      <c r="B83" s="116" t="s">
        <v>77</v>
      </c>
      <c r="C83" s="62" t="s">
        <v>98</v>
      </c>
      <c r="D83" s="88" t="s">
        <v>111</v>
      </c>
      <c r="E83" s="107">
        <v>0</v>
      </c>
      <c r="F83" s="102">
        <v>5</v>
      </c>
      <c r="G83" s="91">
        <v>10</v>
      </c>
      <c r="H83" s="91"/>
      <c r="I83" s="71">
        <f t="shared" si="4"/>
        <v>0</v>
      </c>
      <c r="J83" s="172">
        <f t="shared" si="5"/>
        <v>0</v>
      </c>
    </row>
    <row r="84" spans="1:10">
      <c r="A84" s="88">
        <v>54</v>
      </c>
      <c r="B84" s="117" t="s">
        <v>144</v>
      </c>
      <c r="C84" s="62" t="s">
        <v>98</v>
      </c>
      <c r="D84" s="88" t="s">
        <v>111</v>
      </c>
      <c r="E84" s="107">
        <v>5</v>
      </c>
      <c r="F84" s="102">
        <v>5</v>
      </c>
      <c r="G84" s="71">
        <v>0.7</v>
      </c>
      <c r="H84" s="71"/>
      <c r="I84" s="71">
        <f t="shared" si="4"/>
        <v>0</v>
      </c>
      <c r="J84" s="172">
        <f t="shared" si="5"/>
        <v>0</v>
      </c>
    </row>
    <row r="85" spans="1:10">
      <c r="A85" s="88">
        <v>55</v>
      </c>
      <c r="B85" s="112" t="s">
        <v>72</v>
      </c>
      <c r="C85" s="62" t="s">
        <v>98</v>
      </c>
      <c r="D85" s="88" t="s">
        <v>111</v>
      </c>
      <c r="E85" s="106">
        <v>3</v>
      </c>
      <c r="F85" s="102">
        <v>3</v>
      </c>
      <c r="G85" s="71">
        <v>8</v>
      </c>
      <c r="H85" s="71"/>
      <c r="I85" s="71">
        <f t="shared" si="4"/>
        <v>0</v>
      </c>
      <c r="J85" s="172">
        <f t="shared" si="5"/>
        <v>0</v>
      </c>
    </row>
    <row r="86" spans="1:10">
      <c r="A86" s="88">
        <v>56</v>
      </c>
      <c r="B86" s="112" t="s">
        <v>73</v>
      </c>
      <c r="C86" s="62" t="s">
        <v>98</v>
      </c>
      <c r="D86" s="88" t="s">
        <v>111</v>
      </c>
      <c r="E86" s="106">
        <v>3</v>
      </c>
      <c r="F86" s="102">
        <v>3</v>
      </c>
      <c r="G86" s="71">
        <v>10</v>
      </c>
      <c r="H86" s="71"/>
      <c r="I86" s="71">
        <f t="shared" si="4"/>
        <v>0</v>
      </c>
      <c r="J86" s="172">
        <f t="shared" si="5"/>
        <v>0</v>
      </c>
    </row>
    <row r="87" spans="1:10">
      <c r="A87" s="88">
        <v>57</v>
      </c>
      <c r="B87" s="112" t="s">
        <v>85</v>
      </c>
      <c r="C87" s="62" t="s">
        <v>98</v>
      </c>
      <c r="D87" s="88" t="s">
        <v>111</v>
      </c>
      <c r="E87" s="106">
        <v>10</v>
      </c>
      <c r="F87" s="102">
        <v>10</v>
      </c>
      <c r="G87" s="71">
        <v>6.5</v>
      </c>
      <c r="H87" s="71"/>
      <c r="I87" s="71">
        <f t="shared" si="4"/>
        <v>0</v>
      </c>
      <c r="J87" s="172">
        <f t="shared" si="5"/>
        <v>0</v>
      </c>
    </row>
    <row r="88" spans="1:10">
      <c r="A88" s="88">
        <v>58</v>
      </c>
      <c r="B88" s="112" t="s">
        <v>92</v>
      </c>
      <c r="C88" s="62" t="s">
        <v>98</v>
      </c>
      <c r="D88" s="88" t="s">
        <v>111</v>
      </c>
      <c r="E88" s="105">
        <v>30</v>
      </c>
      <c r="F88" s="102">
        <v>30</v>
      </c>
      <c r="G88" s="71">
        <v>1.1499999999999999</v>
      </c>
      <c r="H88" s="71"/>
      <c r="I88" s="71">
        <f t="shared" si="4"/>
        <v>0</v>
      </c>
      <c r="J88" s="172">
        <f t="shared" si="5"/>
        <v>0</v>
      </c>
    </row>
    <row r="89" spans="1:10">
      <c r="A89" s="88">
        <v>59</v>
      </c>
      <c r="B89" s="115" t="s">
        <v>74</v>
      </c>
      <c r="C89" s="62" t="s">
        <v>98</v>
      </c>
      <c r="D89" s="88" t="s">
        <v>111</v>
      </c>
      <c r="E89" s="102">
        <v>5</v>
      </c>
      <c r="F89" s="102">
        <v>5</v>
      </c>
      <c r="G89" s="71">
        <v>6</v>
      </c>
      <c r="H89" s="71"/>
      <c r="I89" s="71">
        <f t="shared" si="4"/>
        <v>0</v>
      </c>
      <c r="J89" s="172">
        <f t="shared" si="5"/>
        <v>0</v>
      </c>
    </row>
    <row r="90" spans="1:10">
      <c r="A90" s="88">
        <v>60</v>
      </c>
      <c r="B90" s="112" t="s">
        <v>93</v>
      </c>
      <c r="C90" s="62" t="s">
        <v>98</v>
      </c>
      <c r="D90" s="88" t="s">
        <v>111</v>
      </c>
      <c r="E90" s="105">
        <v>8</v>
      </c>
      <c r="F90" s="102">
        <v>8</v>
      </c>
      <c r="G90" s="71">
        <v>13</v>
      </c>
      <c r="H90" s="71"/>
      <c r="I90" s="71">
        <f t="shared" si="4"/>
        <v>0</v>
      </c>
      <c r="J90" s="172">
        <f t="shared" si="5"/>
        <v>0</v>
      </c>
    </row>
    <row r="91" spans="1:10">
      <c r="A91" s="88">
        <v>61</v>
      </c>
      <c r="B91" s="112" t="s">
        <v>75</v>
      </c>
      <c r="C91" s="62" t="s">
        <v>98</v>
      </c>
      <c r="D91" s="88" t="s">
        <v>111</v>
      </c>
      <c r="E91" s="105">
        <v>1</v>
      </c>
      <c r="F91" s="102">
        <v>1</v>
      </c>
      <c r="G91" s="71">
        <v>45</v>
      </c>
      <c r="H91" s="71"/>
      <c r="I91" s="71">
        <f t="shared" si="4"/>
        <v>0</v>
      </c>
      <c r="J91" s="172">
        <f t="shared" si="5"/>
        <v>0</v>
      </c>
    </row>
    <row r="92" spans="1:10">
      <c r="A92" s="88">
        <v>62</v>
      </c>
      <c r="B92" s="112" t="s">
        <v>76</v>
      </c>
      <c r="C92" s="62" t="s">
        <v>98</v>
      </c>
      <c r="D92" s="88" t="s">
        <v>111</v>
      </c>
      <c r="E92" s="105">
        <v>10</v>
      </c>
      <c r="F92" s="102">
        <v>10</v>
      </c>
      <c r="G92" s="71">
        <v>0.5</v>
      </c>
      <c r="H92" s="71"/>
      <c r="I92" s="71">
        <f t="shared" si="4"/>
        <v>0</v>
      </c>
      <c r="J92" s="172">
        <f t="shared" si="5"/>
        <v>0</v>
      </c>
    </row>
    <row r="93" spans="1:10">
      <c r="A93" s="88">
        <v>63</v>
      </c>
      <c r="B93" s="118" t="s">
        <v>146</v>
      </c>
      <c r="C93" s="62" t="s">
        <v>98</v>
      </c>
      <c r="D93" s="88" t="s">
        <v>111</v>
      </c>
      <c r="E93" s="106">
        <v>5</v>
      </c>
      <c r="F93" s="102">
        <v>5</v>
      </c>
      <c r="G93" s="71">
        <v>6</v>
      </c>
      <c r="H93" s="71"/>
      <c r="I93" s="71">
        <f t="shared" si="4"/>
        <v>0</v>
      </c>
      <c r="J93" s="172">
        <f t="shared" si="5"/>
        <v>0</v>
      </c>
    </row>
    <row r="94" spans="1:10">
      <c r="A94" s="88">
        <v>64</v>
      </c>
      <c r="B94" s="118" t="s">
        <v>145</v>
      </c>
      <c r="C94" s="62" t="s">
        <v>98</v>
      </c>
      <c r="D94" s="88" t="s">
        <v>111</v>
      </c>
      <c r="E94" s="108">
        <v>5</v>
      </c>
      <c r="F94" s="102">
        <v>5</v>
      </c>
      <c r="G94" s="71">
        <v>8</v>
      </c>
      <c r="H94" s="71"/>
      <c r="I94" s="71">
        <f t="shared" si="4"/>
        <v>0</v>
      </c>
      <c r="J94" s="172">
        <f t="shared" si="5"/>
        <v>0</v>
      </c>
    </row>
    <row r="95" spans="1:10">
      <c r="A95" s="232" t="s">
        <v>108</v>
      </c>
      <c r="B95" s="233"/>
      <c r="C95" s="233"/>
      <c r="D95" s="234"/>
      <c r="E95" s="109">
        <f>SUM(E55:E94)</f>
        <v>1051</v>
      </c>
      <c r="F95" s="109">
        <f>SUM(F55:F94)</f>
        <v>1056</v>
      </c>
      <c r="G95" s="109"/>
      <c r="H95" s="109"/>
      <c r="I95" s="71"/>
      <c r="J95" s="71"/>
    </row>
    <row r="96" spans="1:10">
      <c r="A96" s="235" t="s">
        <v>104</v>
      </c>
      <c r="B96" s="236"/>
      <c r="C96" s="236"/>
      <c r="D96" s="236"/>
      <c r="E96" s="236"/>
      <c r="F96" s="236"/>
      <c r="G96" s="236"/>
      <c r="H96" s="236"/>
      <c r="I96" s="237"/>
      <c r="J96" s="119">
        <f>SUM(I55:I94)</f>
        <v>0</v>
      </c>
    </row>
    <row r="97" spans="1:10">
      <c r="A97" s="235" t="s">
        <v>109</v>
      </c>
      <c r="B97" s="236"/>
      <c r="C97" s="236"/>
      <c r="D97" s="236"/>
      <c r="E97" s="236"/>
      <c r="F97" s="236"/>
      <c r="G97" s="236"/>
      <c r="H97" s="236"/>
      <c r="I97" s="237"/>
      <c r="J97" s="119">
        <f>SUM(J55:J94)</f>
        <v>0</v>
      </c>
    </row>
    <row r="98" spans="1:10">
      <c r="A98" s="238" t="s">
        <v>126</v>
      </c>
      <c r="B98" s="239"/>
      <c r="C98" s="239"/>
      <c r="D98" s="239"/>
      <c r="E98" s="239"/>
      <c r="F98" s="239"/>
      <c r="G98" s="239"/>
      <c r="H98" s="239"/>
      <c r="I98" s="240"/>
      <c r="J98" s="77">
        <f>J96*24%</f>
        <v>0</v>
      </c>
    </row>
    <row r="99" spans="1:10">
      <c r="A99" s="238" t="s">
        <v>125</v>
      </c>
      <c r="B99" s="239"/>
      <c r="C99" s="239"/>
      <c r="D99" s="239"/>
      <c r="E99" s="239"/>
      <c r="F99" s="239"/>
      <c r="G99" s="239"/>
      <c r="H99" s="239"/>
      <c r="I99" s="240"/>
      <c r="J99" s="77">
        <f>J97*24%</f>
        <v>0</v>
      </c>
    </row>
    <row r="100" spans="1:10">
      <c r="A100" s="230" t="s">
        <v>105</v>
      </c>
      <c r="B100" s="230"/>
      <c r="C100" s="230"/>
      <c r="D100" s="230"/>
      <c r="E100" s="230"/>
      <c r="F100" s="230"/>
      <c r="G100" s="230"/>
      <c r="H100" s="230"/>
      <c r="I100" s="230"/>
      <c r="J100" s="77">
        <f>J96+J98</f>
        <v>0</v>
      </c>
    </row>
    <row r="101" spans="1:10">
      <c r="A101" s="230" t="s">
        <v>106</v>
      </c>
      <c r="B101" s="230"/>
      <c r="C101" s="230"/>
      <c r="D101" s="230"/>
      <c r="E101" s="230"/>
      <c r="F101" s="230"/>
      <c r="G101" s="230"/>
      <c r="H101" s="230"/>
      <c r="I101" s="230"/>
      <c r="J101" s="77">
        <f>J97+J99</f>
        <v>0</v>
      </c>
    </row>
    <row r="102" spans="1:10">
      <c r="A102" s="73"/>
      <c r="B102" s="100"/>
      <c r="C102" s="100"/>
      <c r="D102" s="99"/>
      <c r="E102" s="99"/>
      <c r="F102" s="75"/>
      <c r="G102" s="75"/>
      <c r="H102" s="75"/>
      <c r="I102" s="120"/>
      <c r="J102" s="76"/>
    </row>
    <row r="103" spans="1:10" ht="36">
      <c r="A103" s="57" t="s">
        <v>0</v>
      </c>
      <c r="B103" s="58" t="s">
        <v>1</v>
      </c>
      <c r="C103" s="58" t="s">
        <v>43</v>
      </c>
      <c r="D103" s="58" t="s">
        <v>11</v>
      </c>
      <c r="E103" s="58" t="s">
        <v>55</v>
      </c>
      <c r="F103" s="58" t="s">
        <v>56</v>
      </c>
      <c r="G103" s="215" t="s">
        <v>54</v>
      </c>
      <c r="H103" s="216" t="s">
        <v>241</v>
      </c>
      <c r="I103" s="58" t="s">
        <v>9</v>
      </c>
      <c r="J103" s="59" t="s">
        <v>58</v>
      </c>
    </row>
    <row r="104" spans="1:10" ht="30">
      <c r="A104" s="60">
        <v>65</v>
      </c>
      <c r="B104" s="61" t="s">
        <v>138</v>
      </c>
      <c r="C104" s="62" t="s">
        <v>95</v>
      </c>
      <c r="D104" s="63" t="s">
        <v>111</v>
      </c>
      <c r="E104" s="110">
        <v>50</v>
      </c>
      <c r="F104" s="110">
        <v>50</v>
      </c>
      <c r="G104" s="89">
        <v>5.5</v>
      </c>
      <c r="H104" s="89"/>
      <c r="I104" s="90">
        <f>E104*H104</f>
        <v>0</v>
      </c>
      <c r="J104" s="173">
        <f>F104*H104</f>
        <v>0</v>
      </c>
    </row>
    <row r="105" spans="1:10" ht="45">
      <c r="A105" s="60">
        <v>66</v>
      </c>
      <c r="B105" s="61" t="s">
        <v>139</v>
      </c>
      <c r="C105" s="62" t="s">
        <v>95</v>
      </c>
      <c r="D105" s="63" t="s">
        <v>111</v>
      </c>
      <c r="E105" s="102">
        <v>50</v>
      </c>
      <c r="F105" s="102">
        <v>50</v>
      </c>
      <c r="G105" s="91">
        <v>7.5</v>
      </c>
      <c r="H105" s="91"/>
      <c r="I105" s="90">
        <f>E105*H105</f>
        <v>0</v>
      </c>
      <c r="J105" s="173">
        <f>F105*H105</f>
        <v>0</v>
      </c>
    </row>
    <row r="106" spans="1:10">
      <c r="A106" s="69">
        <v>67</v>
      </c>
      <c r="B106" s="72" t="s">
        <v>81</v>
      </c>
      <c r="C106" s="62" t="s">
        <v>95</v>
      </c>
      <c r="D106" s="63" t="s">
        <v>111</v>
      </c>
      <c r="E106" s="102">
        <v>10</v>
      </c>
      <c r="F106" s="102">
        <v>10</v>
      </c>
      <c r="G106" s="71">
        <v>1.8</v>
      </c>
      <c r="H106" s="71"/>
      <c r="I106" s="90">
        <f>E106*H106</f>
        <v>0</v>
      </c>
      <c r="J106" s="173">
        <f>F106*H106</f>
        <v>0</v>
      </c>
    </row>
    <row r="107" spans="1:10" ht="15" customHeight="1">
      <c r="A107" s="251" t="s">
        <v>108</v>
      </c>
      <c r="B107" s="252"/>
      <c r="C107" s="252"/>
      <c r="D107" s="253"/>
      <c r="E107" s="101">
        <f>SUM(E104:E106)</f>
        <v>110</v>
      </c>
      <c r="F107" s="101">
        <f>SUM(F104:F106)</f>
        <v>110</v>
      </c>
      <c r="G107" s="101"/>
      <c r="H107" s="75"/>
      <c r="I107" s="120"/>
      <c r="J107" s="171"/>
    </row>
    <row r="108" spans="1:10">
      <c r="A108" s="231" t="s">
        <v>104</v>
      </c>
      <c r="B108" s="231"/>
      <c r="C108" s="231"/>
      <c r="D108" s="231"/>
      <c r="E108" s="231"/>
      <c r="F108" s="231"/>
      <c r="G108" s="231"/>
      <c r="H108" s="231"/>
      <c r="I108" s="231"/>
      <c r="J108" s="92">
        <f>SUM(I104:I106)</f>
        <v>0</v>
      </c>
    </row>
    <row r="109" spans="1:10">
      <c r="A109" s="231" t="s">
        <v>109</v>
      </c>
      <c r="B109" s="231"/>
      <c r="C109" s="231"/>
      <c r="D109" s="231"/>
      <c r="E109" s="231"/>
      <c r="F109" s="231"/>
      <c r="G109" s="231"/>
      <c r="H109" s="231"/>
      <c r="I109" s="231"/>
      <c r="J109" s="119">
        <f>SUM(J104:J106)</f>
        <v>0</v>
      </c>
    </row>
    <row r="110" spans="1:10">
      <c r="A110" s="230" t="s">
        <v>131</v>
      </c>
      <c r="B110" s="230"/>
      <c r="C110" s="230"/>
      <c r="D110" s="230"/>
      <c r="E110" s="230"/>
      <c r="F110" s="230"/>
      <c r="G110" s="230"/>
      <c r="H110" s="230"/>
      <c r="I110" s="230"/>
      <c r="J110" s="77">
        <f>J109*6%</f>
        <v>0</v>
      </c>
    </row>
    <row r="111" spans="1:10">
      <c r="A111" s="238" t="s">
        <v>127</v>
      </c>
      <c r="B111" s="239"/>
      <c r="C111" s="239"/>
      <c r="D111" s="239"/>
      <c r="E111" s="239"/>
      <c r="F111" s="239"/>
      <c r="G111" s="239"/>
      <c r="H111" s="239"/>
      <c r="I111" s="240"/>
      <c r="J111" s="77">
        <f>J109*6%</f>
        <v>0</v>
      </c>
    </row>
    <row r="112" spans="1:10">
      <c r="A112" s="230" t="s">
        <v>105</v>
      </c>
      <c r="B112" s="230"/>
      <c r="C112" s="230"/>
      <c r="D112" s="230"/>
      <c r="E112" s="230"/>
      <c r="F112" s="230"/>
      <c r="G112" s="230"/>
      <c r="H112" s="230"/>
      <c r="I112" s="230"/>
      <c r="J112" s="77">
        <f>J108+J110</f>
        <v>0</v>
      </c>
    </row>
    <row r="113" spans="1:10">
      <c r="A113" s="230" t="s">
        <v>106</v>
      </c>
      <c r="B113" s="230"/>
      <c r="C113" s="230"/>
      <c r="D113" s="230"/>
      <c r="E113" s="230"/>
      <c r="F113" s="230"/>
      <c r="G113" s="230"/>
      <c r="H113" s="230"/>
      <c r="I113" s="230"/>
      <c r="J113" s="77">
        <f>J109+J111</f>
        <v>0</v>
      </c>
    </row>
    <row r="114" spans="1:10">
      <c r="A114" s="73"/>
      <c r="B114" s="74"/>
      <c r="C114" s="74"/>
      <c r="D114" s="75"/>
      <c r="E114" s="75"/>
      <c r="F114" s="75"/>
      <c r="G114" s="75"/>
      <c r="H114" s="75"/>
      <c r="I114" s="120"/>
      <c r="J114" s="76"/>
    </row>
    <row r="115" spans="1:10" ht="36">
      <c r="A115" s="57" t="s">
        <v>0</v>
      </c>
      <c r="B115" s="58" t="s">
        <v>1</v>
      </c>
      <c r="C115" s="58" t="s">
        <v>43</v>
      </c>
      <c r="D115" s="58" t="s">
        <v>11</v>
      </c>
      <c r="E115" s="58" t="s">
        <v>55</v>
      </c>
      <c r="F115" s="58" t="s">
        <v>56</v>
      </c>
      <c r="G115" s="215" t="s">
        <v>54</v>
      </c>
      <c r="H115" s="216" t="s">
        <v>241</v>
      </c>
      <c r="I115" s="58" t="s">
        <v>9</v>
      </c>
      <c r="J115" s="59" t="s">
        <v>58</v>
      </c>
    </row>
    <row r="116" spans="1:10" ht="30">
      <c r="A116" s="69">
        <v>68</v>
      </c>
      <c r="B116" s="61" t="s">
        <v>134</v>
      </c>
      <c r="C116" s="62" t="s">
        <v>97</v>
      </c>
      <c r="D116" s="63" t="s">
        <v>111</v>
      </c>
      <c r="E116" s="102">
        <v>30</v>
      </c>
      <c r="F116" s="102">
        <v>50</v>
      </c>
      <c r="G116" s="71">
        <v>11</v>
      </c>
      <c r="H116" s="71"/>
      <c r="I116" s="78">
        <f t="shared" ref="I116:I121" si="6">E116*H116</f>
        <v>0</v>
      </c>
      <c r="J116" s="78">
        <f t="shared" ref="J116:J121" si="7">F116*H116</f>
        <v>0</v>
      </c>
    </row>
    <row r="117" spans="1:10" ht="30">
      <c r="A117" s="69">
        <v>69</v>
      </c>
      <c r="B117" s="61" t="s">
        <v>147</v>
      </c>
      <c r="C117" s="62" t="s">
        <v>97</v>
      </c>
      <c r="D117" s="63" t="s">
        <v>111</v>
      </c>
      <c r="E117" s="102">
        <v>60</v>
      </c>
      <c r="F117" s="102">
        <v>60</v>
      </c>
      <c r="G117" s="71">
        <v>3.5</v>
      </c>
      <c r="H117" s="71"/>
      <c r="I117" s="78">
        <f t="shared" si="6"/>
        <v>0</v>
      </c>
      <c r="J117" s="78">
        <f t="shared" si="7"/>
        <v>0</v>
      </c>
    </row>
    <row r="118" spans="1:10" ht="30">
      <c r="A118" s="69">
        <v>70</v>
      </c>
      <c r="B118" s="93" t="s">
        <v>124</v>
      </c>
      <c r="C118" s="62" t="s">
        <v>97</v>
      </c>
      <c r="D118" s="63" t="s">
        <v>111</v>
      </c>
      <c r="E118" s="102">
        <v>10</v>
      </c>
      <c r="F118" s="102">
        <v>50</v>
      </c>
      <c r="G118" s="71">
        <v>3.5</v>
      </c>
      <c r="H118" s="71"/>
      <c r="I118" s="78">
        <f t="shared" si="6"/>
        <v>0</v>
      </c>
      <c r="J118" s="78">
        <f t="shared" si="7"/>
        <v>0</v>
      </c>
    </row>
    <row r="119" spans="1:10">
      <c r="A119" s="69">
        <v>71</v>
      </c>
      <c r="B119" s="61" t="s">
        <v>132</v>
      </c>
      <c r="C119" s="62" t="s">
        <v>97</v>
      </c>
      <c r="D119" s="63" t="s">
        <v>111</v>
      </c>
      <c r="E119" s="102">
        <v>5</v>
      </c>
      <c r="F119" s="102">
        <v>50</v>
      </c>
      <c r="G119" s="71">
        <v>6</v>
      </c>
      <c r="H119" s="71"/>
      <c r="I119" s="78">
        <f t="shared" si="6"/>
        <v>0</v>
      </c>
      <c r="J119" s="78">
        <f t="shared" si="7"/>
        <v>0</v>
      </c>
    </row>
    <row r="120" spans="1:10">
      <c r="A120" s="69">
        <v>72</v>
      </c>
      <c r="B120" s="93" t="s">
        <v>133</v>
      </c>
      <c r="C120" s="62" t="s">
        <v>97</v>
      </c>
      <c r="D120" s="63" t="s">
        <v>111</v>
      </c>
      <c r="E120" s="102">
        <v>10</v>
      </c>
      <c r="F120" s="102">
        <v>10</v>
      </c>
      <c r="G120" s="71">
        <v>1.8</v>
      </c>
      <c r="H120" s="71"/>
      <c r="I120" s="78">
        <f t="shared" si="6"/>
        <v>0</v>
      </c>
      <c r="J120" s="78">
        <f t="shared" si="7"/>
        <v>0</v>
      </c>
    </row>
    <row r="121" spans="1:10" ht="30">
      <c r="A121" s="69">
        <v>73</v>
      </c>
      <c r="B121" s="83" t="s">
        <v>87</v>
      </c>
      <c r="C121" s="62" t="s">
        <v>97</v>
      </c>
      <c r="D121" s="82" t="s">
        <v>111</v>
      </c>
      <c r="E121" s="102">
        <v>10</v>
      </c>
      <c r="F121" s="102">
        <v>10</v>
      </c>
      <c r="G121" s="71">
        <v>4</v>
      </c>
      <c r="H121" s="71"/>
      <c r="I121" s="78">
        <f t="shared" si="6"/>
        <v>0</v>
      </c>
      <c r="J121" s="78">
        <f t="shared" si="7"/>
        <v>0</v>
      </c>
    </row>
    <row r="122" spans="1:10">
      <c r="A122" s="232" t="s">
        <v>108</v>
      </c>
      <c r="B122" s="233"/>
      <c r="C122" s="233"/>
      <c r="D122" s="234"/>
      <c r="E122" s="101">
        <f>SUM(E116:E121)</f>
        <v>125</v>
      </c>
      <c r="F122" s="101">
        <f>SUM(F116:F121)</f>
        <v>230</v>
      </c>
      <c r="G122" s="101"/>
      <c r="H122" s="71"/>
      <c r="I122" s="78"/>
      <c r="J122" s="94"/>
    </row>
    <row r="123" spans="1:10">
      <c r="A123" s="231" t="s">
        <v>104</v>
      </c>
      <c r="B123" s="231"/>
      <c r="C123" s="231"/>
      <c r="D123" s="231"/>
      <c r="E123" s="231"/>
      <c r="F123" s="231"/>
      <c r="G123" s="231"/>
      <c r="H123" s="231"/>
      <c r="I123" s="231"/>
      <c r="J123" s="119">
        <f>SUM(I116:I121)</f>
        <v>0</v>
      </c>
    </row>
    <row r="124" spans="1:10">
      <c r="A124" s="235" t="s">
        <v>109</v>
      </c>
      <c r="B124" s="236"/>
      <c r="C124" s="236"/>
      <c r="D124" s="236"/>
      <c r="E124" s="236"/>
      <c r="F124" s="236"/>
      <c r="G124" s="236"/>
      <c r="H124" s="236"/>
      <c r="I124" s="237"/>
      <c r="J124" s="119">
        <f>SUM(J116:J121)</f>
        <v>0</v>
      </c>
    </row>
    <row r="125" spans="1:10">
      <c r="A125" s="230" t="s">
        <v>131</v>
      </c>
      <c r="B125" s="230"/>
      <c r="C125" s="230"/>
      <c r="D125" s="230"/>
      <c r="E125" s="230"/>
      <c r="F125" s="230"/>
      <c r="G125" s="230"/>
      <c r="H125" s="230"/>
      <c r="I125" s="230"/>
      <c r="J125" s="77">
        <f>J123*6%</f>
        <v>0</v>
      </c>
    </row>
    <row r="126" spans="1:10">
      <c r="A126" s="238" t="s">
        <v>127</v>
      </c>
      <c r="B126" s="239"/>
      <c r="C126" s="239"/>
      <c r="D126" s="239"/>
      <c r="E126" s="239"/>
      <c r="F126" s="239"/>
      <c r="G126" s="239"/>
      <c r="H126" s="239"/>
      <c r="I126" s="240"/>
      <c r="J126" s="77">
        <f>J124*6%</f>
        <v>0</v>
      </c>
    </row>
    <row r="127" spans="1:10">
      <c r="A127" s="238" t="s">
        <v>105</v>
      </c>
      <c r="B127" s="239"/>
      <c r="C127" s="239"/>
      <c r="D127" s="239"/>
      <c r="E127" s="239"/>
      <c r="F127" s="239"/>
      <c r="G127" s="239"/>
      <c r="H127" s="239"/>
      <c r="I127" s="240"/>
      <c r="J127" s="77">
        <f>J123+J125</f>
        <v>0</v>
      </c>
    </row>
    <row r="128" spans="1:10">
      <c r="A128" s="230" t="s">
        <v>106</v>
      </c>
      <c r="B128" s="230"/>
      <c r="C128" s="230"/>
      <c r="D128" s="230"/>
      <c r="E128" s="230"/>
      <c r="F128" s="230"/>
      <c r="G128" s="230"/>
      <c r="H128" s="230"/>
      <c r="I128" s="230"/>
      <c r="J128" s="77">
        <f>J124+J126</f>
        <v>0</v>
      </c>
    </row>
    <row r="129" spans="1:10">
      <c r="A129" s="73"/>
      <c r="B129" s="74"/>
      <c r="C129" s="74"/>
      <c r="D129" s="75"/>
      <c r="E129" s="75"/>
      <c r="F129" s="75"/>
      <c r="G129" s="75"/>
      <c r="H129" s="75"/>
      <c r="I129" s="120"/>
      <c r="J129" s="76"/>
    </row>
    <row r="130" spans="1:10">
      <c r="A130" s="235" t="s">
        <v>112</v>
      </c>
      <c r="B130" s="236"/>
      <c r="C130" s="236"/>
      <c r="D130" s="236"/>
      <c r="E130" s="236"/>
      <c r="F130" s="236"/>
      <c r="G130" s="236"/>
      <c r="H130" s="236"/>
      <c r="I130" s="237"/>
      <c r="J130" s="119">
        <f>SUM(J14,J27,J47,J96)</f>
        <v>0</v>
      </c>
    </row>
    <row r="131" spans="1:10">
      <c r="A131" s="235" t="s">
        <v>168</v>
      </c>
      <c r="B131" s="236"/>
      <c r="C131" s="236"/>
      <c r="D131" s="236"/>
      <c r="E131" s="236"/>
      <c r="F131" s="236"/>
      <c r="G131" s="236"/>
      <c r="H131" s="236"/>
      <c r="I131" s="237"/>
      <c r="J131" s="119">
        <f>SUM(J15,J28,J48,J97)</f>
        <v>0</v>
      </c>
    </row>
    <row r="132" spans="1:10">
      <c r="A132" s="238" t="s">
        <v>126</v>
      </c>
      <c r="B132" s="239"/>
      <c r="C132" s="239"/>
      <c r="D132" s="239"/>
      <c r="E132" s="239"/>
      <c r="F132" s="239"/>
      <c r="G132" s="239"/>
      <c r="H132" s="239"/>
      <c r="I132" s="240"/>
      <c r="J132" s="77">
        <f>SUM(J16,J29,J49,J98)</f>
        <v>0</v>
      </c>
    </row>
    <row r="133" spans="1:10">
      <c r="A133" s="238" t="s">
        <v>125</v>
      </c>
      <c r="B133" s="239"/>
      <c r="C133" s="239"/>
      <c r="D133" s="239"/>
      <c r="E133" s="239"/>
      <c r="F133" s="239"/>
      <c r="G133" s="239"/>
      <c r="H133" s="239"/>
      <c r="I133" s="240"/>
      <c r="J133" s="77">
        <f>SUM(J17,J30,J50,J99)</f>
        <v>0</v>
      </c>
    </row>
    <row r="134" spans="1:10">
      <c r="A134" s="230" t="s">
        <v>135</v>
      </c>
      <c r="B134" s="230"/>
      <c r="C134" s="230"/>
      <c r="D134" s="230"/>
      <c r="E134" s="230"/>
      <c r="F134" s="230"/>
      <c r="G134" s="230"/>
      <c r="H134" s="230"/>
      <c r="I134" s="230"/>
      <c r="J134" s="77">
        <f>J130+J132</f>
        <v>0</v>
      </c>
    </row>
    <row r="135" spans="1:10">
      <c r="A135" s="230" t="s">
        <v>113</v>
      </c>
      <c r="B135" s="230"/>
      <c r="C135" s="230"/>
      <c r="D135" s="230"/>
      <c r="E135" s="230"/>
      <c r="F135" s="230"/>
      <c r="G135" s="230"/>
      <c r="H135" s="230"/>
      <c r="I135" s="230"/>
      <c r="J135" s="77">
        <f>J131+J133</f>
        <v>0</v>
      </c>
    </row>
    <row r="136" spans="1:10">
      <c r="A136" s="73"/>
      <c r="B136" s="74"/>
      <c r="C136" s="74"/>
      <c r="D136" s="75"/>
      <c r="E136" s="75"/>
      <c r="F136" s="75"/>
      <c r="G136" s="75"/>
      <c r="H136" s="75"/>
      <c r="I136" s="120"/>
      <c r="J136" s="76"/>
    </row>
    <row r="137" spans="1:10">
      <c r="A137" s="231" t="s">
        <v>112</v>
      </c>
      <c r="B137" s="231"/>
      <c r="C137" s="231"/>
      <c r="D137" s="231"/>
      <c r="E137" s="231"/>
      <c r="F137" s="231"/>
      <c r="G137" s="231"/>
      <c r="H137" s="231"/>
      <c r="I137" s="231"/>
      <c r="J137" s="119">
        <f>SUM(J108,J123)</f>
        <v>0</v>
      </c>
    </row>
    <row r="138" spans="1:10">
      <c r="A138" s="235" t="s">
        <v>169</v>
      </c>
      <c r="B138" s="236"/>
      <c r="C138" s="236"/>
      <c r="D138" s="236"/>
      <c r="E138" s="236"/>
      <c r="F138" s="236"/>
      <c r="G138" s="236"/>
      <c r="H138" s="236"/>
      <c r="I138" s="237"/>
      <c r="J138" s="119">
        <f>SUM(J109,J124)</f>
        <v>0</v>
      </c>
    </row>
    <row r="139" spans="1:10">
      <c r="A139" s="230" t="s">
        <v>131</v>
      </c>
      <c r="B139" s="230"/>
      <c r="C139" s="230"/>
      <c r="D139" s="230"/>
      <c r="E139" s="230"/>
      <c r="F139" s="230"/>
      <c r="G139" s="230"/>
      <c r="H139" s="230"/>
      <c r="I139" s="230"/>
      <c r="J139" s="77">
        <f>SUM(J110,J125)</f>
        <v>0</v>
      </c>
    </row>
    <row r="140" spans="1:10">
      <c r="A140" s="238" t="s">
        <v>127</v>
      </c>
      <c r="B140" s="239"/>
      <c r="C140" s="239"/>
      <c r="D140" s="239"/>
      <c r="E140" s="239"/>
      <c r="F140" s="239"/>
      <c r="G140" s="239"/>
      <c r="H140" s="239"/>
      <c r="I140" s="240"/>
      <c r="J140" s="77">
        <f>SUM(J111,J126)</f>
        <v>0</v>
      </c>
    </row>
    <row r="141" spans="1:10">
      <c r="A141" s="238" t="s">
        <v>170</v>
      </c>
      <c r="B141" s="239"/>
      <c r="C141" s="239"/>
      <c r="D141" s="239"/>
      <c r="E141" s="239"/>
      <c r="F141" s="239"/>
      <c r="G141" s="239"/>
      <c r="H141" s="239"/>
      <c r="I141" s="240"/>
      <c r="J141" s="77">
        <f>J137+J139</f>
        <v>0</v>
      </c>
    </row>
    <row r="142" spans="1:10">
      <c r="A142" s="230" t="s">
        <v>113</v>
      </c>
      <c r="B142" s="230"/>
      <c r="C142" s="230"/>
      <c r="D142" s="230"/>
      <c r="E142" s="230"/>
      <c r="F142" s="230"/>
      <c r="G142" s="230"/>
      <c r="H142" s="230"/>
      <c r="I142" s="230"/>
      <c r="J142" s="77">
        <f>J138+J140</f>
        <v>0</v>
      </c>
    </row>
    <row r="143" spans="1:10">
      <c r="A143" s="73"/>
      <c r="B143" s="74"/>
      <c r="C143" s="74"/>
      <c r="D143" s="75"/>
      <c r="E143" s="75"/>
      <c r="F143" s="75"/>
      <c r="G143" s="75"/>
      <c r="H143" s="75"/>
      <c r="I143" s="120"/>
      <c r="J143" s="76"/>
    </row>
    <row r="144" spans="1:10">
      <c r="A144" s="257" t="s">
        <v>114</v>
      </c>
      <c r="B144" s="258"/>
      <c r="C144" s="258"/>
      <c r="D144" s="258"/>
      <c r="E144" s="258"/>
      <c r="F144" s="258"/>
      <c r="G144" s="258"/>
      <c r="H144" s="258"/>
      <c r="I144" s="259"/>
      <c r="J144" s="124">
        <f>SUM(J130,J137)</f>
        <v>0</v>
      </c>
    </row>
    <row r="145" spans="1:10">
      <c r="A145" s="257" t="s">
        <v>115</v>
      </c>
      <c r="B145" s="258"/>
      <c r="C145" s="258"/>
      <c r="D145" s="258"/>
      <c r="E145" s="258"/>
      <c r="F145" s="258"/>
      <c r="G145" s="258"/>
      <c r="H145" s="258"/>
      <c r="I145" s="259"/>
      <c r="J145" s="124">
        <f>SUM(J131,J138)</f>
        <v>0</v>
      </c>
    </row>
    <row r="146" spans="1:10">
      <c r="A146" s="257" t="s">
        <v>129</v>
      </c>
      <c r="B146" s="258"/>
      <c r="C146" s="258"/>
      <c r="D146" s="258"/>
      <c r="E146" s="258"/>
      <c r="F146" s="258"/>
      <c r="G146" s="258"/>
      <c r="H146" s="258"/>
      <c r="I146" s="259"/>
      <c r="J146" s="124">
        <f>SUM(J132,J139)</f>
        <v>0</v>
      </c>
    </row>
    <row r="147" spans="1:10">
      <c r="A147" s="257" t="s">
        <v>128</v>
      </c>
      <c r="B147" s="258"/>
      <c r="C147" s="258"/>
      <c r="D147" s="258"/>
      <c r="E147" s="258"/>
      <c r="F147" s="258"/>
      <c r="G147" s="258"/>
      <c r="H147" s="258"/>
      <c r="I147" s="259"/>
      <c r="J147" s="124">
        <f>SUM(J133,J140)</f>
        <v>0</v>
      </c>
    </row>
    <row r="148" spans="1:10">
      <c r="A148" s="257" t="s">
        <v>52</v>
      </c>
      <c r="B148" s="258"/>
      <c r="C148" s="258"/>
      <c r="D148" s="258"/>
      <c r="E148" s="258"/>
      <c r="F148" s="258"/>
      <c r="G148" s="258"/>
      <c r="H148" s="258"/>
      <c r="I148" s="259"/>
      <c r="J148" s="125">
        <f>J144+J146</f>
        <v>0</v>
      </c>
    </row>
    <row r="149" spans="1:10">
      <c r="A149" s="257" t="s">
        <v>116</v>
      </c>
      <c r="B149" s="258"/>
      <c r="C149" s="258"/>
      <c r="D149" s="258"/>
      <c r="E149" s="258"/>
      <c r="F149" s="258"/>
      <c r="G149" s="258"/>
      <c r="H149" s="258"/>
      <c r="I149" s="259"/>
      <c r="J149" s="125">
        <f>J145+J147</f>
        <v>0</v>
      </c>
    </row>
    <row r="150" spans="1:10">
      <c r="A150" s="260" t="s">
        <v>130</v>
      </c>
      <c r="B150" s="261"/>
      <c r="C150" s="261"/>
      <c r="D150" s="261"/>
      <c r="E150" s="261"/>
      <c r="F150" s="261"/>
      <c r="G150" s="261"/>
      <c r="H150" s="261"/>
      <c r="I150" s="262"/>
      <c r="J150" s="126">
        <f>SUM(J148:J149)</f>
        <v>0</v>
      </c>
    </row>
    <row r="153" spans="1:10" ht="15.75">
      <c r="A153" s="255" t="s">
        <v>148</v>
      </c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1:10" ht="36">
      <c r="A154" s="57" t="s">
        <v>0</v>
      </c>
      <c r="B154" s="58" t="s">
        <v>1</v>
      </c>
      <c r="C154" s="58" t="s">
        <v>43</v>
      </c>
      <c r="D154" s="58" t="s">
        <v>11</v>
      </c>
      <c r="E154" s="59" t="s">
        <v>55</v>
      </c>
      <c r="F154" s="59" t="s">
        <v>56</v>
      </c>
      <c r="G154" s="215" t="s">
        <v>54</v>
      </c>
      <c r="H154" s="216" t="s">
        <v>241</v>
      </c>
      <c r="I154" s="129" t="s">
        <v>9</v>
      </c>
      <c r="J154" s="59" t="s">
        <v>58</v>
      </c>
    </row>
    <row r="155" spans="1:10" ht="30">
      <c r="A155" s="60">
        <v>1</v>
      </c>
      <c r="B155" s="61" t="s">
        <v>117</v>
      </c>
      <c r="C155" s="62" t="s">
        <v>94</v>
      </c>
      <c r="D155" s="63" t="s">
        <v>110</v>
      </c>
      <c r="E155" s="64">
        <v>100</v>
      </c>
      <c r="F155" s="64">
        <v>100</v>
      </c>
      <c r="G155" s="71">
        <v>1.5</v>
      </c>
      <c r="H155" s="71"/>
      <c r="I155" s="65">
        <f>E155*H155</f>
        <v>0</v>
      </c>
      <c r="J155" s="66">
        <f>F155*H155</f>
        <v>0</v>
      </c>
    </row>
    <row r="156" spans="1:10" ht="30">
      <c r="A156" s="60">
        <v>2</v>
      </c>
      <c r="B156" s="61" t="s">
        <v>82</v>
      </c>
      <c r="C156" s="62" t="s">
        <v>94</v>
      </c>
      <c r="D156" s="63" t="s">
        <v>110</v>
      </c>
      <c r="E156" s="64">
        <v>100</v>
      </c>
      <c r="F156" s="64">
        <v>100</v>
      </c>
      <c r="G156" s="67">
        <v>1.5</v>
      </c>
      <c r="H156" s="67"/>
      <c r="I156" s="65">
        <f t="shared" ref="I156:I161" si="8">E156*H156</f>
        <v>0</v>
      </c>
      <c r="J156" s="66">
        <f t="shared" ref="J156:J161" si="9">F156*H156</f>
        <v>0</v>
      </c>
    </row>
    <row r="157" spans="1:10" ht="30">
      <c r="A157" s="60">
        <v>3</v>
      </c>
      <c r="B157" s="61" t="s">
        <v>53</v>
      </c>
      <c r="C157" s="62" t="s">
        <v>94</v>
      </c>
      <c r="D157" s="63" t="s">
        <v>110</v>
      </c>
      <c r="E157" s="64">
        <v>80</v>
      </c>
      <c r="F157" s="64">
        <v>80</v>
      </c>
      <c r="G157" s="67">
        <v>1.5</v>
      </c>
      <c r="H157" s="67"/>
      <c r="I157" s="65">
        <f t="shared" si="8"/>
        <v>0</v>
      </c>
      <c r="J157" s="66">
        <f t="shared" si="9"/>
        <v>0</v>
      </c>
    </row>
    <row r="158" spans="1:10">
      <c r="A158" s="60">
        <v>4</v>
      </c>
      <c r="B158" s="61" t="s">
        <v>149</v>
      </c>
      <c r="C158" s="62" t="s">
        <v>94</v>
      </c>
      <c r="D158" s="63" t="s">
        <v>110</v>
      </c>
      <c r="E158" s="64">
        <v>52</v>
      </c>
      <c r="F158" s="64">
        <v>52</v>
      </c>
      <c r="G158" s="67">
        <v>1.5</v>
      </c>
      <c r="H158" s="67"/>
      <c r="I158" s="65">
        <f t="shared" si="8"/>
        <v>0</v>
      </c>
      <c r="J158" s="66">
        <f t="shared" si="9"/>
        <v>0</v>
      </c>
    </row>
    <row r="159" spans="1:10">
      <c r="A159" s="60">
        <v>5</v>
      </c>
      <c r="B159" s="130" t="s">
        <v>119</v>
      </c>
      <c r="C159" s="62" t="s">
        <v>94</v>
      </c>
      <c r="D159" s="63" t="s">
        <v>110</v>
      </c>
      <c r="E159" s="64">
        <v>10</v>
      </c>
      <c r="F159" s="64">
        <v>10</v>
      </c>
      <c r="G159" s="131">
        <v>4.5</v>
      </c>
      <c r="H159" s="131"/>
      <c r="I159" s="65">
        <f t="shared" si="8"/>
        <v>0</v>
      </c>
      <c r="J159" s="66">
        <f t="shared" si="9"/>
        <v>0</v>
      </c>
    </row>
    <row r="160" spans="1:10">
      <c r="A160" s="60">
        <v>6</v>
      </c>
      <c r="B160" s="114" t="s">
        <v>150</v>
      </c>
      <c r="C160" s="62" t="s">
        <v>94</v>
      </c>
      <c r="D160" s="63" t="s">
        <v>110</v>
      </c>
      <c r="E160" s="102">
        <v>50</v>
      </c>
      <c r="F160" s="102">
        <v>50</v>
      </c>
      <c r="G160" s="71">
        <v>1.5</v>
      </c>
      <c r="H160" s="71"/>
      <c r="I160" s="65">
        <f t="shared" si="8"/>
        <v>0</v>
      </c>
      <c r="J160" s="66">
        <f t="shared" si="9"/>
        <v>0</v>
      </c>
    </row>
    <row r="161" spans="1:10">
      <c r="A161" s="60">
        <v>7</v>
      </c>
      <c r="B161" s="132" t="s">
        <v>66</v>
      </c>
      <c r="C161" s="133" t="s">
        <v>94</v>
      </c>
      <c r="D161" s="134" t="s">
        <v>111</v>
      </c>
      <c r="E161" s="135">
        <v>10</v>
      </c>
      <c r="F161" s="135">
        <v>10</v>
      </c>
      <c r="G161" s="136">
        <v>10</v>
      </c>
      <c r="H161" s="136"/>
      <c r="I161" s="65">
        <f t="shared" si="8"/>
        <v>0</v>
      </c>
      <c r="J161" s="66">
        <f t="shared" si="9"/>
        <v>0</v>
      </c>
    </row>
    <row r="162" spans="1:10">
      <c r="A162" s="233" t="s">
        <v>107</v>
      </c>
      <c r="B162" s="233"/>
      <c r="C162" s="233"/>
      <c r="D162" s="234"/>
      <c r="E162" s="137">
        <f>SUM(E155:E160)</f>
        <v>392</v>
      </c>
      <c r="F162" s="137">
        <f>SUM(F155:F160)</f>
        <v>392</v>
      </c>
      <c r="G162" s="136"/>
      <c r="H162" s="136"/>
      <c r="I162" s="138"/>
      <c r="J162" s="139"/>
    </row>
    <row r="163" spans="1:10">
      <c r="A163" s="232" t="s">
        <v>108</v>
      </c>
      <c r="B163" s="233"/>
      <c r="C163" s="233"/>
      <c r="D163" s="234"/>
      <c r="E163" s="101">
        <f>SUM(E161)</f>
        <v>10</v>
      </c>
      <c r="F163" s="101">
        <f>SUM(F161)</f>
        <v>10</v>
      </c>
      <c r="G163" s="75"/>
      <c r="H163" s="75"/>
      <c r="I163" s="120"/>
      <c r="J163" s="76"/>
    </row>
    <row r="164" spans="1:10">
      <c r="A164" s="235" t="s">
        <v>104</v>
      </c>
      <c r="B164" s="249"/>
      <c r="C164" s="249"/>
      <c r="D164" s="249"/>
      <c r="E164" s="249"/>
      <c r="F164" s="249"/>
      <c r="G164" s="249"/>
      <c r="H164" s="249"/>
      <c r="I164" s="250"/>
      <c r="J164" s="119">
        <f>SUM(I155:I161)</f>
        <v>0</v>
      </c>
    </row>
    <row r="165" spans="1:10">
      <c r="A165" s="235" t="s">
        <v>109</v>
      </c>
      <c r="B165" s="236"/>
      <c r="C165" s="236"/>
      <c r="D165" s="236"/>
      <c r="E165" s="236"/>
      <c r="F165" s="236"/>
      <c r="G165" s="236"/>
      <c r="H165" s="236"/>
      <c r="I165" s="237"/>
      <c r="J165" s="119">
        <f>SUM(J155:J161)</f>
        <v>0</v>
      </c>
    </row>
    <row r="166" spans="1:10">
      <c r="A166" s="238" t="s">
        <v>126</v>
      </c>
      <c r="B166" s="239"/>
      <c r="C166" s="239"/>
      <c r="D166" s="239"/>
      <c r="E166" s="239"/>
      <c r="F166" s="239"/>
      <c r="G166" s="239"/>
      <c r="H166" s="239"/>
      <c r="I166" s="240"/>
      <c r="J166" s="77">
        <f>J164*24%</f>
        <v>0</v>
      </c>
    </row>
    <row r="167" spans="1:10">
      <c r="A167" s="238" t="s">
        <v>125</v>
      </c>
      <c r="B167" s="266"/>
      <c r="C167" s="266"/>
      <c r="D167" s="266"/>
      <c r="E167" s="266"/>
      <c r="F167" s="266"/>
      <c r="G167" s="266"/>
      <c r="H167" s="266"/>
      <c r="I167" s="267"/>
      <c r="J167" s="77">
        <f>J165*24%</f>
        <v>0</v>
      </c>
    </row>
    <row r="168" spans="1:10">
      <c r="A168" s="238" t="s">
        <v>105</v>
      </c>
      <c r="B168" s="239"/>
      <c r="C168" s="239"/>
      <c r="D168" s="239"/>
      <c r="E168" s="239"/>
      <c r="F168" s="239"/>
      <c r="G168" s="239"/>
      <c r="H168" s="239"/>
      <c r="I168" s="240"/>
      <c r="J168" s="77">
        <f>J164+J166</f>
        <v>0</v>
      </c>
    </row>
    <row r="169" spans="1:10">
      <c r="A169" s="238" t="s">
        <v>106</v>
      </c>
      <c r="B169" s="239"/>
      <c r="C169" s="239"/>
      <c r="D169" s="239"/>
      <c r="E169" s="239"/>
      <c r="F169" s="239"/>
      <c r="G169" s="239"/>
      <c r="H169" s="239"/>
      <c r="I169" s="240"/>
      <c r="J169" s="77">
        <f>J165+J167</f>
        <v>0</v>
      </c>
    </row>
    <row r="170" spans="1:10">
      <c r="A170" s="73"/>
      <c r="B170" s="97"/>
      <c r="C170" s="97"/>
      <c r="D170" s="69"/>
      <c r="E170" s="165"/>
      <c r="F170" s="165"/>
      <c r="G170" s="165"/>
      <c r="H170" s="69"/>
      <c r="I170" s="98"/>
      <c r="J170" s="94"/>
    </row>
    <row r="171" spans="1:10" ht="36">
      <c r="A171" s="57" t="s">
        <v>0</v>
      </c>
      <c r="B171" s="58" t="s">
        <v>1</v>
      </c>
      <c r="C171" s="58" t="s">
        <v>43</v>
      </c>
      <c r="D171" s="58" t="s">
        <v>11</v>
      </c>
      <c r="E171" s="59" t="s">
        <v>55</v>
      </c>
      <c r="F171" s="59" t="s">
        <v>56</v>
      </c>
      <c r="G171" s="215" t="s">
        <v>54</v>
      </c>
      <c r="H171" s="216" t="s">
        <v>241</v>
      </c>
      <c r="I171" s="58" t="s">
        <v>9</v>
      </c>
      <c r="J171" s="59" t="s">
        <v>58</v>
      </c>
    </row>
    <row r="172" spans="1:10" ht="30">
      <c r="A172" s="60">
        <v>8</v>
      </c>
      <c r="B172" s="61" t="s">
        <v>59</v>
      </c>
      <c r="C172" s="140" t="s">
        <v>96</v>
      </c>
      <c r="D172" s="63" t="s">
        <v>111</v>
      </c>
      <c r="E172" s="64">
        <v>600</v>
      </c>
      <c r="F172" s="102">
        <v>600</v>
      </c>
      <c r="G172" s="71">
        <v>1.5</v>
      </c>
      <c r="H172" s="71"/>
      <c r="I172" s="78">
        <f>E172*H172</f>
        <v>0</v>
      </c>
      <c r="J172" s="79">
        <f>F172*H172</f>
        <v>0</v>
      </c>
    </row>
    <row r="173" spans="1:10" ht="30">
      <c r="A173" s="60">
        <v>9</v>
      </c>
      <c r="B173" s="61" t="s">
        <v>151</v>
      </c>
      <c r="C173" s="62" t="s">
        <v>96</v>
      </c>
      <c r="D173" s="63" t="s">
        <v>111</v>
      </c>
      <c r="E173" s="64">
        <v>1500</v>
      </c>
      <c r="F173" s="102">
        <v>1500</v>
      </c>
      <c r="G173" s="71">
        <v>0.45</v>
      </c>
      <c r="H173" s="71"/>
      <c r="I173" s="78">
        <f t="shared" ref="I173:I174" si="10">E173*H173</f>
        <v>0</v>
      </c>
      <c r="J173" s="79">
        <f t="shared" ref="J173:J174" si="11">F173*H173</f>
        <v>0</v>
      </c>
    </row>
    <row r="174" spans="1:10">
      <c r="A174" s="60">
        <v>10</v>
      </c>
      <c r="B174" s="141" t="s">
        <v>83</v>
      </c>
      <c r="C174" s="140" t="s">
        <v>96</v>
      </c>
      <c r="D174" s="63" t="s">
        <v>111</v>
      </c>
      <c r="E174" s="142">
        <v>200</v>
      </c>
      <c r="F174" s="135">
        <v>200</v>
      </c>
      <c r="G174" s="136">
        <v>0.7</v>
      </c>
      <c r="H174" s="136"/>
      <c r="I174" s="78">
        <f t="shared" si="10"/>
        <v>0</v>
      </c>
      <c r="J174" s="79">
        <f t="shared" si="11"/>
        <v>0</v>
      </c>
    </row>
    <row r="175" spans="1:10">
      <c r="A175" s="232" t="s">
        <v>108</v>
      </c>
      <c r="B175" s="233"/>
      <c r="C175" s="233"/>
      <c r="D175" s="234"/>
      <c r="E175" s="103">
        <f>SUM(E172:E174)</f>
        <v>2300</v>
      </c>
      <c r="F175" s="103">
        <f>SUM(F172:F174)</f>
        <v>2300</v>
      </c>
      <c r="G175" s="103"/>
      <c r="H175" s="71"/>
      <c r="I175" s="78"/>
      <c r="J175" s="79"/>
    </row>
    <row r="176" spans="1:10">
      <c r="A176" s="235" t="s">
        <v>104</v>
      </c>
      <c r="B176" s="236"/>
      <c r="C176" s="236"/>
      <c r="D176" s="236"/>
      <c r="E176" s="236"/>
      <c r="F176" s="236"/>
      <c r="G176" s="236"/>
      <c r="H176" s="236"/>
      <c r="I176" s="236"/>
      <c r="J176" s="119">
        <f>SUM(I172:I174)</f>
        <v>0</v>
      </c>
    </row>
    <row r="177" spans="1:10">
      <c r="A177" s="235" t="s">
        <v>109</v>
      </c>
      <c r="B177" s="236"/>
      <c r="C177" s="236"/>
      <c r="D177" s="236"/>
      <c r="E177" s="236"/>
      <c r="F177" s="236"/>
      <c r="G177" s="236"/>
      <c r="H177" s="236"/>
      <c r="I177" s="237"/>
      <c r="J177" s="119">
        <f>SUM(J172:J174)</f>
        <v>0</v>
      </c>
    </row>
    <row r="178" spans="1:10">
      <c r="A178" s="230" t="s">
        <v>126</v>
      </c>
      <c r="B178" s="230"/>
      <c r="C178" s="230"/>
      <c r="D178" s="230"/>
      <c r="E178" s="230"/>
      <c r="F178" s="230"/>
      <c r="G178" s="230"/>
      <c r="H178" s="230"/>
      <c r="I178" s="230"/>
      <c r="J178" s="77">
        <f>J176*24%</f>
        <v>0</v>
      </c>
    </row>
    <row r="179" spans="1:10">
      <c r="A179" s="230" t="s">
        <v>125</v>
      </c>
      <c r="B179" s="230"/>
      <c r="C179" s="230"/>
      <c r="D179" s="230"/>
      <c r="E179" s="230"/>
      <c r="F179" s="230"/>
      <c r="G179" s="230"/>
      <c r="H179" s="230"/>
      <c r="I179" s="230"/>
      <c r="J179" s="77">
        <f>J177*24%</f>
        <v>0</v>
      </c>
    </row>
    <row r="180" spans="1:10">
      <c r="A180" s="238" t="s">
        <v>105</v>
      </c>
      <c r="B180" s="239"/>
      <c r="C180" s="239"/>
      <c r="D180" s="239"/>
      <c r="E180" s="239"/>
      <c r="F180" s="239"/>
      <c r="G180" s="239"/>
      <c r="H180" s="239"/>
      <c r="I180" s="240"/>
      <c r="J180" s="77">
        <f>J176+J178</f>
        <v>0</v>
      </c>
    </row>
    <row r="181" spans="1:10">
      <c r="A181" s="230" t="s">
        <v>106</v>
      </c>
      <c r="B181" s="230"/>
      <c r="C181" s="230"/>
      <c r="D181" s="230"/>
      <c r="E181" s="230"/>
      <c r="F181" s="230"/>
      <c r="G181" s="230"/>
      <c r="H181" s="230"/>
      <c r="I181" s="230"/>
      <c r="J181" s="77">
        <f>J177+J179</f>
        <v>0</v>
      </c>
    </row>
    <row r="182" spans="1:10">
      <c r="A182" s="73"/>
      <c r="B182" s="97"/>
      <c r="C182" s="97"/>
      <c r="D182" s="69"/>
      <c r="E182" s="165"/>
      <c r="F182" s="165"/>
      <c r="G182" s="165"/>
      <c r="H182" s="69"/>
      <c r="I182" s="98"/>
      <c r="J182" s="78"/>
    </row>
    <row r="183" spans="1:10" ht="36">
      <c r="A183" s="57" t="s">
        <v>0</v>
      </c>
      <c r="B183" s="58" t="s">
        <v>1</v>
      </c>
      <c r="C183" s="58" t="s">
        <v>43</v>
      </c>
      <c r="D183" s="58" t="s">
        <v>11</v>
      </c>
      <c r="E183" s="59" t="s">
        <v>55</v>
      </c>
      <c r="F183" s="59" t="s">
        <v>56</v>
      </c>
      <c r="G183" s="215" t="s">
        <v>54</v>
      </c>
      <c r="H183" s="216" t="s">
        <v>241</v>
      </c>
      <c r="I183" s="58" t="s">
        <v>9</v>
      </c>
      <c r="J183" s="59" t="s">
        <v>58</v>
      </c>
    </row>
    <row r="184" spans="1:10">
      <c r="A184" s="80">
        <v>11</v>
      </c>
      <c r="B184" s="81" t="s">
        <v>61</v>
      </c>
      <c r="C184" s="62" t="s">
        <v>97</v>
      </c>
      <c r="D184" s="82" t="s">
        <v>111</v>
      </c>
      <c r="E184" s="102">
        <v>30</v>
      </c>
      <c r="F184" s="102">
        <v>30</v>
      </c>
      <c r="G184" s="71">
        <v>4.5</v>
      </c>
      <c r="H184" s="71"/>
      <c r="I184" s="78">
        <f>E184*H184</f>
        <v>0</v>
      </c>
      <c r="J184" s="78">
        <f>F184*H184</f>
        <v>0</v>
      </c>
    </row>
    <row r="185" spans="1:10">
      <c r="A185" s="80">
        <v>12</v>
      </c>
      <c r="B185" s="81" t="s">
        <v>2</v>
      </c>
      <c r="C185" s="62" t="s">
        <v>97</v>
      </c>
      <c r="D185" s="82" t="s">
        <v>111</v>
      </c>
      <c r="E185" s="102">
        <v>10</v>
      </c>
      <c r="F185" s="102">
        <v>10</v>
      </c>
      <c r="G185" s="71">
        <v>1.35</v>
      </c>
      <c r="H185" s="71"/>
      <c r="I185" s="78">
        <f t="shared" ref="I185:I199" si="12">E185*H185</f>
        <v>0</v>
      </c>
      <c r="J185" s="78">
        <f t="shared" ref="J185:J199" si="13">F185*H185</f>
        <v>0</v>
      </c>
    </row>
    <row r="186" spans="1:10" ht="30">
      <c r="A186" s="80">
        <v>13</v>
      </c>
      <c r="B186" s="83" t="s">
        <v>122</v>
      </c>
      <c r="C186" s="62" t="s">
        <v>97</v>
      </c>
      <c r="D186" s="82" t="s">
        <v>111</v>
      </c>
      <c r="E186" s="102">
        <v>40</v>
      </c>
      <c r="F186" s="102">
        <v>40</v>
      </c>
      <c r="G186" s="71">
        <v>4.5</v>
      </c>
      <c r="H186" s="71"/>
      <c r="I186" s="78">
        <f t="shared" si="12"/>
        <v>0</v>
      </c>
      <c r="J186" s="78">
        <f t="shared" si="13"/>
        <v>0</v>
      </c>
    </row>
    <row r="187" spans="1:10">
      <c r="A187" s="80">
        <v>14</v>
      </c>
      <c r="B187" s="81" t="s">
        <v>3</v>
      </c>
      <c r="C187" s="62" t="s">
        <v>97</v>
      </c>
      <c r="D187" s="82" t="s">
        <v>111</v>
      </c>
      <c r="E187" s="102">
        <v>10</v>
      </c>
      <c r="F187" s="102">
        <v>10</v>
      </c>
      <c r="G187" s="71">
        <v>1.6</v>
      </c>
      <c r="H187" s="71"/>
      <c r="I187" s="78">
        <f t="shared" si="12"/>
        <v>0</v>
      </c>
      <c r="J187" s="78">
        <f t="shared" si="13"/>
        <v>0</v>
      </c>
    </row>
    <row r="188" spans="1:10">
      <c r="A188" s="80">
        <v>15</v>
      </c>
      <c r="B188" s="83" t="s">
        <v>62</v>
      </c>
      <c r="C188" s="62" t="s">
        <v>97</v>
      </c>
      <c r="D188" s="82" t="s">
        <v>111</v>
      </c>
      <c r="E188" s="102">
        <v>16</v>
      </c>
      <c r="F188" s="102">
        <v>16</v>
      </c>
      <c r="G188" s="71">
        <v>4.5</v>
      </c>
      <c r="H188" s="71"/>
      <c r="I188" s="78">
        <f t="shared" si="12"/>
        <v>0</v>
      </c>
      <c r="J188" s="78">
        <f t="shared" si="13"/>
        <v>0</v>
      </c>
    </row>
    <row r="189" spans="1:10">
      <c r="A189" s="80">
        <v>16</v>
      </c>
      <c r="B189" s="83" t="s">
        <v>4</v>
      </c>
      <c r="C189" s="62" t="s">
        <v>97</v>
      </c>
      <c r="D189" s="82" t="s">
        <v>111</v>
      </c>
      <c r="E189" s="102">
        <v>10</v>
      </c>
      <c r="F189" s="102">
        <v>10</v>
      </c>
      <c r="G189" s="71">
        <v>1.2</v>
      </c>
      <c r="H189" s="71"/>
      <c r="I189" s="78">
        <f t="shared" si="12"/>
        <v>0</v>
      </c>
      <c r="J189" s="78">
        <f t="shared" si="13"/>
        <v>0</v>
      </c>
    </row>
    <row r="190" spans="1:10">
      <c r="A190" s="80">
        <v>17</v>
      </c>
      <c r="B190" s="83" t="s">
        <v>5</v>
      </c>
      <c r="C190" s="62" t="s">
        <v>97</v>
      </c>
      <c r="D190" s="82" t="s">
        <v>111</v>
      </c>
      <c r="E190" s="102">
        <v>25</v>
      </c>
      <c r="F190" s="102">
        <v>25</v>
      </c>
      <c r="G190" s="71">
        <v>0.75</v>
      </c>
      <c r="H190" s="71"/>
      <c r="I190" s="78">
        <f t="shared" si="12"/>
        <v>0</v>
      </c>
      <c r="J190" s="78">
        <f t="shared" si="13"/>
        <v>0</v>
      </c>
    </row>
    <row r="191" spans="1:10">
      <c r="A191" s="80">
        <v>18</v>
      </c>
      <c r="B191" s="143" t="s">
        <v>63</v>
      </c>
      <c r="C191" s="144" t="s">
        <v>97</v>
      </c>
      <c r="D191" s="82" t="s">
        <v>111</v>
      </c>
      <c r="E191" s="145">
        <v>4</v>
      </c>
      <c r="F191" s="145">
        <v>4</v>
      </c>
      <c r="G191" s="146">
        <v>3</v>
      </c>
      <c r="H191" s="146"/>
      <c r="I191" s="78">
        <f t="shared" si="12"/>
        <v>0</v>
      </c>
      <c r="J191" s="78">
        <f t="shared" si="13"/>
        <v>0</v>
      </c>
    </row>
    <row r="192" spans="1:10">
      <c r="A192" s="80">
        <v>19</v>
      </c>
      <c r="B192" s="143" t="s">
        <v>64</v>
      </c>
      <c r="C192" s="144" t="s">
        <v>97</v>
      </c>
      <c r="D192" s="82" t="s">
        <v>111</v>
      </c>
      <c r="E192" s="145">
        <v>10</v>
      </c>
      <c r="F192" s="145">
        <v>10</v>
      </c>
      <c r="G192" s="146">
        <v>1</v>
      </c>
      <c r="H192" s="146"/>
      <c r="I192" s="78">
        <f t="shared" si="12"/>
        <v>0</v>
      </c>
      <c r="J192" s="78">
        <f t="shared" si="13"/>
        <v>0</v>
      </c>
    </row>
    <row r="193" spans="1:10">
      <c r="A193" s="80">
        <v>20</v>
      </c>
      <c r="B193" s="147" t="s">
        <v>65</v>
      </c>
      <c r="C193" s="144" t="s">
        <v>97</v>
      </c>
      <c r="D193" s="82" t="s">
        <v>111</v>
      </c>
      <c r="E193" s="145">
        <v>10</v>
      </c>
      <c r="F193" s="145">
        <v>10</v>
      </c>
      <c r="G193" s="146">
        <v>30</v>
      </c>
      <c r="H193" s="146"/>
      <c r="I193" s="78">
        <f t="shared" si="12"/>
        <v>0</v>
      </c>
      <c r="J193" s="78">
        <f t="shared" si="13"/>
        <v>0</v>
      </c>
    </row>
    <row r="194" spans="1:10">
      <c r="A194" s="80">
        <v>21</v>
      </c>
      <c r="B194" s="93" t="s">
        <v>99</v>
      </c>
      <c r="C194" s="144" t="s">
        <v>97</v>
      </c>
      <c r="D194" s="82" t="s">
        <v>111</v>
      </c>
      <c r="E194" s="148">
        <v>10</v>
      </c>
      <c r="F194" s="148">
        <v>10</v>
      </c>
      <c r="G194" s="149">
        <v>2.4</v>
      </c>
      <c r="H194" s="149"/>
      <c r="I194" s="78">
        <f t="shared" si="12"/>
        <v>0</v>
      </c>
      <c r="J194" s="78">
        <f t="shared" si="13"/>
        <v>0</v>
      </c>
    </row>
    <row r="195" spans="1:10">
      <c r="A195" s="80">
        <v>22</v>
      </c>
      <c r="B195" s="150" t="s">
        <v>152</v>
      </c>
      <c r="C195" s="144" t="s">
        <v>97</v>
      </c>
      <c r="D195" s="82" t="s">
        <v>111</v>
      </c>
      <c r="E195" s="148">
        <v>5</v>
      </c>
      <c r="F195" s="148">
        <v>5</v>
      </c>
      <c r="G195" s="149">
        <v>27</v>
      </c>
      <c r="H195" s="149"/>
      <c r="I195" s="78">
        <f t="shared" si="12"/>
        <v>0</v>
      </c>
      <c r="J195" s="78">
        <f t="shared" si="13"/>
        <v>0</v>
      </c>
    </row>
    <row r="196" spans="1:10">
      <c r="A196" s="80">
        <v>23</v>
      </c>
      <c r="B196" s="111" t="s">
        <v>153</v>
      </c>
      <c r="C196" s="144" t="s">
        <v>97</v>
      </c>
      <c r="D196" s="82" t="s">
        <v>111</v>
      </c>
      <c r="E196" s="148">
        <v>10</v>
      </c>
      <c r="F196" s="148">
        <v>10</v>
      </c>
      <c r="G196" s="149">
        <v>4.5</v>
      </c>
      <c r="H196" s="149"/>
      <c r="I196" s="78">
        <f t="shared" si="12"/>
        <v>0</v>
      </c>
      <c r="J196" s="78">
        <f t="shared" si="13"/>
        <v>0</v>
      </c>
    </row>
    <row r="197" spans="1:10">
      <c r="A197" s="80">
        <v>24</v>
      </c>
      <c r="B197" s="150" t="s">
        <v>154</v>
      </c>
      <c r="C197" s="144" t="s">
        <v>97</v>
      </c>
      <c r="D197" s="82" t="s">
        <v>111</v>
      </c>
      <c r="E197" s="148">
        <v>20</v>
      </c>
      <c r="F197" s="148">
        <v>20</v>
      </c>
      <c r="G197" s="149">
        <v>7</v>
      </c>
      <c r="H197" s="149"/>
      <c r="I197" s="78">
        <f t="shared" si="12"/>
        <v>0</v>
      </c>
      <c r="J197" s="78">
        <f t="shared" si="13"/>
        <v>0</v>
      </c>
    </row>
    <row r="198" spans="1:10">
      <c r="A198" s="80">
        <v>25</v>
      </c>
      <c r="B198" s="150" t="s">
        <v>155</v>
      </c>
      <c r="C198" s="144" t="s">
        <v>97</v>
      </c>
      <c r="D198" s="82" t="s">
        <v>111</v>
      </c>
      <c r="E198" s="148">
        <v>8</v>
      </c>
      <c r="F198" s="148">
        <v>8</v>
      </c>
      <c r="G198" s="149">
        <v>7.5</v>
      </c>
      <c r="H198" s="149"/>
      <c r="I198" s="78">
        <f t="shared" si="12"/>
        <v>0</v>
      </c>
      <c r="J198" s="78">
        <f t="shared" si="13"/>
        <v>0</v>
      </c>
    </row>
    <row r="199" spans="1:10">
      <c r="A199" s="80">
        <v>26</v>
      </c>
      <c r="B199" s="150" t="s">
        <v>156</v>
      </c>
      <c r="C199" s="144" t="s">
        <v>97</v>
      </c>
      <c r="D199" s="82" t="s">
        <v>111</v>
      </c>
      <c r="E199" s="148">
        <v>4</v>
      </c>
      <c r="F199" s="148">
        <v>4</v>
      </c>
      <c r="G199" s="149">
        <v>15.83</v>
      </c>
      <c r="H199" s="149"/>
      <c r="I199" s="78">
        <f t="shared" si="12"/>
        <v>0</v>
      </c>
      <c r="J199" s="78">
        <f t="shared" si="13"/>
        <v>0</v>
      </c>
    </row>
    <row r="200" spans="1:10">
      <c r="A200" s="232" t="s">
        <v>108</v>
      </c>
      <c r="B200" s="233"/>
      <c r="C200" s="233"/>
      <c r="D200" s="234"/>
      <c r="E200" s="101">
        <f>SUM(E184:E199)</f>
        <v>222</v>
      </c>
      <c r="F200" s="101">
        <f>SUM(F184:F199)</f>
        <v>222</v>
      </c>
      <c r="G200" s="101"/>
      <c r="H200" s="86"/>
      <c r="I200" s="78"/>
      <c r="J200" s="87"/>
    </row>
    <row r="201" spans="1:10">
      <c r="A201" s="263" t="s">
        <v>104</v>
      </c>
      <c r="B201" s="264"/>
      <c r="C201" s="264"/>
      <c r="D201" s="264"/>
      <c r="E201" s="264"/>
      <c r="F201" s="264"/>
      <c r="G201" s="264"/>
      <c r="H201" s="264"/>
      <c r="I201" s="264"/>
      <c r="J201" s="119">
        <f>SUM(I184:I199)</f>
        <v>0</v>
      </c>
    </row>
    <row r="202" spans="1:10">
      <c r="A202" s="263" t="s">
        <v>109</v>
      </c>
      <c r="B202" s="264"/>
      <c r="C202" s="264"/>
      <c r="D202" s="264"/>
      <c r="E202" s="264"/>
      <c r="F202" s="264"/>
      <c r="G202" s="264"/>
      <c r="H202" s="264"/>
      <c r="I202" s="265"/>
      <c r="J202" s="119">
        <f>SUM(J184:J199)</f>
        <v>0</v>
      </c>
    </row>
    <row r="203" spans="1:10">
      <c r="A203" s="230" t="s">
        <v>126</v>
      </c>
      <c r="B203" s="230"/>
      <c r="C203" s="230"/>
      <c r="D203" s="230"/>
      <c r="E203" s="230"/>
      <c r="F203" s="230"/>
      <c r="G203" s="230"/>
      <c r="H203" s="230"/>
      <c r="I203" s="230"/>
      <c r="J203" s="77">
        <f>J201*24%</f>
        <v>0</v>
      </c>
    </row>
    <row r="204" spans="1:10">
      <c r="A204" s="230" t="s">
        <v>125</v>
      </c>
      <c r="B204" s="230"/>
      <c r="C204" s="230"/>
      <c r="D204" s="230"/>
      <c r="E204" s="230"/>
      <c r="F204" s="230"/>
      <c r="G204" s="230"/>
      <c r="H204" s="230"/>
      <c r="I204" s="230"/>
      <c r="J204" s="77">
        <f>J202*24%</f>
        <v>0</v>
      </c>
    </row>
    <row r="205" spans="1:10">
      <c r="A205" s="238" t="s">
        <v>105</v>
      </c>
      <c r="B205" s="239"/>
      <c r="C205" s="239"/>
      <c r="D205" s="239"/>
      <c r="E205" s="239"/>
      <c r="F205" s="239"/>
      <c r="G205" s="239"/>
      <c r="H205" s="239"/>
      <c r="I205" s="240"/>
      <c r="J205" s="77">
        <f>J201+J203</f>
        <v>0</v>
      </c>
    </row>
    <row r="206" spans="1:10">
      <c r="A206" s="230" t="s">
        <v>106</v>
      </c>
      <c r="B206" s="230"/>
      <c r="C206" s="230"/>
      <c r="D206" s="230"/>
      <c r="E206" s="230"/>
      <c r="F206" s="230"/>
      <c r="G206" s="230"/>
      <c r="H206" s="230"/>
      <c r="I206" s="230"/>
      <c r="J206" s="77">
        <f>J202+J204</f>
        <v>0</v>
      </c>
    </row>
    <row r="207" spans="1:10">
      <c r="A207" s="73"/>
      <c r="B207" s="97"/>
      <c r="C207" s="97"/>
      <c r="D207" s="69"/>
      <c r="E207" s="165"/>
      <c r="F207" s="165"/>
      <c r="G207" s="165"/>
      <c r="H207" s="69"/>
      <c r="I207" s="98"/>
      <c r="J207" s="94"/>
    </row>
    <row r="208" spans="1:10" ht="36">
      <c r="A208" s="57" t="s">
        <v>0</v>
      </c>
      <c r="B208" s="58" t="s">
        <v>1</v>
      </c>
      <c r="C208" s="58" t="s">
        <v>43</v>
      </c>
      <c r="D208" s="58" t="s">
        <v>11</v>
      </c>
      <c r="E208" s="59" t="s">
        <v>55</v>
      </c>
      <c r="F208" s="59" t="s">
        <v>56</v>
      </c>
      <c r="G208" s="215" t="s">
        <v>54</v>
      </c>
      <c r="H208" s="216" t="s">
        <v>241</v>
      </c>
      <c r="I208" s="58" t="s">
        <v>9</v>
      </c>
      <c r="J208" s="59" t="s">
        <v>58</v>
      </c>
    </row>
    <row r="209" spans="1:10" ht="30">
      <c r="A209" s="88">
        <v>27</v>
      </c>
      <c r="B209" s="111" t="s">
        <v>13</v>
      </c>
      <c r="C209" s="62" t="s">
        <v>98</v>
      </c>
      <c r="D209" s="88" t="s">
        <v>111</v>
      </c>
      <c r="E209" s="102">
        <v>5</v>
      </c>
      <c r="F209" s="102">
        <v>5</v>
      </c>
      <c r="G209" s="71">
        <v>15</v>
      </c>
      <c r="H209" s="71"/>
      <c r="I209" s="71">
        <f>E209*H209</f>
        <v>0</v>
      </c>
      <c r="J209" s="172">
        <f>F209*H209</f>
        <v>0</v>
      </c>
    </row>
    <row r="210" spans="1:10">
      <c r="A210" s="88">
        <v>28</v>
      </c>
      <c r="B210" s="111" t="s">
        <v>14</v>
      </c>
      <c r="C210" s="62" t="s">
        <v>98</v>
      </c>
      <c r="D210" s="88" t="s">
        <v>111</v>
      </c>
      <c r="E210" s="102">
        <v>5</v>
      </c>
      <c r="F210" s="102">
        <v>5</v>
      </c>
      <c r="G210" s="71">
        <v>3.5</v>
      </c>
      <c r="H210" s="71"/>
      <c r="I210" s="71">
        <f t="shared" ref="I210:I245" si="14">E210*H210</f>
        <v>0</v>
      </c>
      <c r="J210" s="172">
        <f t="shared" ref="J210:J245" si="15">F210*H210</f>
        <v>0</v>
      </c>
    </row>
    <row r="211" spans="1:10" ht="30">
      <c r="A211" s="88">
        <v>29</v>
      </c>
      <c r="B211" s="111" t="s">
        <v>78</v>
      </c>
      <c r="C211" s="62" t="s">
        <v>98</v>
      </c>
      <c r="D211" s="88" t="s">
        <v>111</v>
      </c>
      <c r="E211" s="102">
        <v>10</v>
      </c>
      <c r="F211" s="102">
        <v>10</v>
      </c>
      <c r="G211" s="71">
        <v>17</v>
      </c>
      <c r="H211" s="71"/>
      <c r="I211" s="71">
        <f t="shared" si="14"/>
        <v>0</v>
      </c>
      <c r="J211" s="172">
        <f t="shared" si="15"/>
        <v>0</v>
      </c>
    </row>
    <row r="212" spans="1:10">
      <c r="A212" s="88">
        <v>30</v>
      </c>
      <c r="B212" s="111" t="s">
        <v>102</v>
      </c>
      <c r="C212" s="62" t="s">
        <v>98</v>
      </c>
      <c r="D212" s="88" t="s">
        <v>111</v>
      </c>
      <c r="E212" s="102">
        <v>10</v>
      </c>
      <c r="F212" s="102">
        <v>10</v>
      </c>
      <c r="G212" s="71">
        <v>2</v>
      </c>
      <c r="H212" s="71"/>
      <c r="I212" s="71">
        <f t="shared" si="14"/>
        <v>0</v>
      </c>
      <c r="J212" s="172">
        <f t="shared" si="15"/>
        <v>0</v>
      </c>
    </row>
    <row r="213" spans="1:10">
      <c r="A213" s="88">
        <v>31</v>
      </c>
      <c r="B213" s="111" t="s">
        <v>80</v>
      </c>
      <c r="C213" s="62" t="s">
        <v>98</v>
      </c>
      <c r="D213" s="88" t="s">
        <v>111</v>
      </c>
      <c r="E213" s="102">
        <v>10</v>
      </c>
      <c r="F213" s="102">
        <v>10</v>
      </c>
      <c r="G213" s="71">
        <v>0.8</v>
      </c>
      <c r="H213" s="71"/>
      <c r="I213" s="71">
        <f t="shared" si="14"/>
        <v>0</v>
      </c>
      <c r="J213" s="172">
        <f t="shared" si="15"/>
        <v>0</v>
      </c>
    </row>
    <row r="214" spans="1:10">
      <c r="A214" s="88">
        <v>32</v>
      </c>
      <c r="B214" s="111" t="s">
        <v>100</v>
      </c>
      <c r="C214" s="62" t="s">
        <v>98</v>
      </c>
      <c r="D214" s="88" t="s">
        <v>111</v>
      </c>
      <c r="E214" s="102">
        <v>10</v>
      </c>
      <c r="F214" s="102">
        <v>10</v>
      </c>
      <c r="G214" s="71">
        <v>3</v>
      </c>
      <c r="H214" s="71"/>
      <c r="I214" s="71">
        <f t="shared" si="14"/>
        <v>0</v>
      </c>
      <c r="J214" s="172">
        <f t="shared" si="15"/>
        <v>0</v>
      </c>
    </row>
    <row r="215" spans="1:10">
      <c r="A215" s="88">
        <v>33</v>
      </c>
      <c r="B215" s="111" t="s">
        <v>101</v>
      </c>
      <c r="C215" s="62" t="s">
        <v>98</v>
      </c>
      <c r="D215" s="88" t="s">
        <v>111</v>
      </c>
      <c r="E215" s="102">
        <v>15</v>
      </c>
      <c r="F215" s="102">
        <v>15</v>
      </c>
      <c r="G215" s="71">
        <v>2</v>
      </c>
      <c r="H215" s="71"/>
      <c r="I215" s="71">
        <f t="shared" si="14"/>
        <v>0</v>
      </c>
      <c r="J215" s="172">
        <f t="shared" si="15"/>
        <v>0</v>
      </c>
    </row>
    <row r="216" spans="1:10" ht="30">
      <c r="A216" s="88">
        <v>34</v>
      </c>
      <c r="B216" s="111" t="s">
        <v>6</v>
      </c>
      <c r="C216" s="62" t="s">
        <v>98</v>
      </c>
      <c r="D216" s="88" t="s">
        <v>111</v>
      </c>
      <c r="E216" s="102">
        <v>70</v>
      </c>
      <c r="F216" s="102">
        <v>70</v>
      </c>
      <c r="G216" s="71">
        <v>0.5</v>
      </c>
      <c r="H216" s="71"/>
      <c r="I216" s="71">
        <f t="shared" si="14"/>
        <v>0</v>
      </c>
      <c r="J216" s="172">
        <f t="shared" si="15"/>
        <v>0</v>
      </c>
    </row>
    <row r="217" spans="1:10" ht="60">
      <c r="A217" s="88">
        <v>35</v>
      </c>
      <c r="B217" s="111" t="s">
        <v>142</v>
      </c>
      <c r="C217" s="62" t="s">
        <v>98</v>
      </c>
      <c r="D217" s="88" t="s">
        <v>111</v>
      </c>
      <c r="E217" s="102">
        <v>2</v>
      </c>
      <c r="F217" s="102">
        <v>2</v>
      </c>
      <c r="G217" s="71">
        <v>55</v>
      </c>
      <c r="H217" s="71"/>
      <c r="I217" s="71">
        <f t="shared" si="14"/>
        <v>0</v>
      </c>
      <c r="J217" s="172">
        <f t="shared" si="15"/>
        <v>0</v>
      </c>
    </row>
    <row r="218" spans="1:10">
      <c r="A218" s="88">
        <v>36</v>
      </c>
      <c r="B218" s="111" t="s">
        <v>121</v>
      </c>
      <c r="C218" s="62" t="s">
        <v>98</v>
      </c>
      <c r="D218" s="88" t="s">
        <v>111</v>
      </c>
      <c r="E218" s="102">
        <v>15</v>
      </c>
      <c r="F218" s="102">
        <v>15</v>
      </c>
      <c r="G218" s="71">
        <v>1</v>
      </c>
      <c r="H218" s="71"/>
      <c r="I218" s="71">
        <f t="shared" si="14"/>
        <v>0</v>
      </c>
      <c r="J218" s="172">
        <f t="shared" si="15"/>
        <v>0</v>
      </c>
    </row>
    <row r="219" spans="1:10" ht="30">
      <c r="A219" s="88">
        <v>37</v>
      </c>
      <c r="B219" s="111" t="s">
        <v>157</v>
      </c>
      <c r="C219" s="62" t="s">
        <v>98</v>
      </c>
      <c r="D219" s="88" t="s">
        <v>111</v>
      </c>
      <c r="E219" s="102">
        <v>10</v>
      </c>
      <c r="F219" s="102">
        <v>10</v>
      </c>
      <c r="G219" s="71">
        <v>5</v>
      </c>
      <c r="H219" s="71"/>
      <c r="I219" s="71">
        <f t="shared" si="14"/>
        <v>0</v>
      </c>
      <c r="J219" s="172">
        <f t="shared" si="15"/>
        <v>0</v>
      </c>
    </row>
    <row r="220" spans="1:10">
      <c r="A220" s="88">
        <v>38</v>
      </c>
      <c r="B220" s="111" t="s">
        <v>158</v>
      </c>
      <c r="C220" s="62" t="s">
        <v>98</v>
      </c>
      <c r="D220" s="88" t="s">
        <v>111</v>
      </c>
      <c r="E220" s="102">
        <v>10</v>
      </c>
      <c r="F220" s="102">
        <v>10</v>
      </c>
      <c r="G220" s="71">
        <v>3</v>
      </c>
      <c r="H220" s="71"/>
      <c r="I220" s="71">
        <f t="shared" si="14"/>
        <v>0</v>
      </c>
      <c r="J220" s="172">
        <f t="shared" si="15"/>
        <v>0</v>
      </c>
    </row>
    <row r="221" spans="1:10">
      <c r="A221" s="88">
        <v>39</v>
      </c>
      <c r="B221" s="111" t="s">
        <v>143</v>
      </c>
      <c r="C221" s="62" t="s">
        <v>98</v>
      </c>
      <c r="D221" s="88" t="s">
        <v>111</v>
      </c>
      <c r="E221" s="102">
        <v>5</v>
      </c>
      <c r="F221" s="102">
        <v>5</v>
      </c>
      <c r="G221" s="71">
        <v>6.5</v>
      </c>
      <c r="H221" s="71"/>
      <c r="I221" s="71">
        <f t="shared" si="14"/>
        <v>0</v>
      </c>
      <c r="J221" s="172">
        <f t="shared" si="15"/>
        <v>0</v>
      </c>
    </row>
    <row r="222" spans="1:10">
      <c r="A222" s="88">
        <v>40</v>
      </c>
      <c r="B222" s="151" t="s">
        <v>7</v>
      </c>
      <c r="C222" s="62" t="s">
        <v>98</v>
      </c>
      <c r="D222" s="88" t="s">
        <v>111</v>
      </c>
      <c r="E222" s="135">
        <v>10</v>
      </c>
      <c r="F222" s="135">
        <v>10</v>
      </c>
      <c r="G222" s="136">
        <v>2.5</v>
      </c>
      <c r="H222" s="136"/>
      <c r="I222" s="71">
        <f t="shared" si="14"/>
        <v>0</v>
      </c>
      <c r="J222" s="172">
        <f t="shared" si="15"/>
        <v>0</v>
      </c>
    </row>
    <row r="223" spans="1:10">
      <c r="A223" s="88">
        <v>41</v>
      </c>
      <c r="B223" s="152" t="s">
        <v>89</v>
      </c>
      <c r="C223" s="62" t="s">
        <v>98</v>
      </c>
      <c r="D223" s="88" t="s">
        <v>111</v>
      </c>
      <c r="E223" s="105">
        <v>100</v>
      </c>
      <c r="F223" s="102">
        <v>100</v>
      </c>
      <c r="G223" s="71">
        <v>0.35</v>
      </c>
      <c r="H223" s="71"/>
      <c r="I223" s="71">
        <f t="shared" si="14"/>
        <v>0</v>
      </c>
      <c r="J223" s="172">
        <f t="shared" si="15"/>
        <v>0</v>
      </c>
    </row>
    <row r="224" spans="1:10">
      <c r="A224" s="88">
        <v>42</v>
      </c>
      <c r="B224" s="152" t="s">
        <v>88</v>
      </c>
      <c r="C224" s="62" t="s">
        <v>98</v>
      </c>
      <c r="D224" s="88" t="s">
        <v>111</v>
      </c>
      <c r="E224" s="105">
        <v>100</v>
      </c>
      <c r="F224" s="102">
        <v>100</v>
      </c>
      <c r="G224" s="71">
        <v>0.7</v>
      </c>
      <c r="H224" s="71"/>
      <c r="I224" s="71">
        <f t="shared" si="14"/>
        <v>0</v>
      </c>
      <c r="J224" s="172">
        <f t="shared" si="15"/>
        <v>0</v>
      </c>
    </row>
    <row r="225" spans="1:10">
      <c r="A225" s="88">
        <v>43</v>
      </c>
      <c r="B225" s="152" t="s">
        <v>91</v>
      </c>
      <c r="C225" s="62" t="s">
        <v>98</v>
      </c>
      <c r="D225" s="88" t="s">
        <v>111</v>
      </c>
      <c r="E225" s="105">
        <v>100</v>
      </c>
      <c r="F225" s="102">
        <v>100</v>
      </c>
      <c r="G225" s="71">
        <v>0.7</v>
      </c>
      <c r="H225" s="71"/>
      <c r="I225" s="71">
        <f t="shared" si="14"/>
        <v>0</v>
      </c>
      <c r="J225" s="172">
        <f t="shared" si="15"/>
        <v>0</v>
      </c>
    </row>
    <row r="226" spans="1:10">
      <c r="A226" s="88">
        <v>44</v>
      </c>
      <c r="B226" s="153" t="s">
        <v>90</v>
      </c>
      <c r="C226" s="62" t="s">
        <v>98</v>
      </c>
      <c r="D226" s="88" t="s">
        <v>111</v>
      </c>
      <c r="E226" s="154">
        <v>100</v>
      </c>
      <c r="F226" s="135">
        <v>100</v>
      </c>
      <c r="G226" s="136">
        <v>1.2</v>
      </c>
      <c r="H226" s="136"/>
      <c r="I226" s="71">
        <f t="shared" si="14"/>
        <v>0</v>
      </c>
      <c r="J226" s="172">
        <f t="shared" si="15"/>
        <v>0</v>
      </c>
    </row>
    <row r="227" spans="1:10">
      <c r="A227" s="88">
        <v>45</v>
      </c>
      <c r="B227" s="152" t="s">
        <v>67</v>
      </c>
      <c r="C227" s="62" t="s">
        <v>98</v>
      </c>
      <c r="D227" s="88" t="s">
        <v>111</v>
      </c>
      <c r="E227" s="105">
        <v>50</v>
      </c>
      <c r="F227" s="102">
        <v>50</v>
      </c>
      <c r="G227" s="71">
        <v>0.9</v>
      </c>
      <c r="H227" s="71"/>
      <c r="I227" s="71">
        <f t="shared" si="14"/>
        <v>0</v>
      </c>
      <c r="J227" s="172">
        <f t="shared" si="15"/>
        <v>0</v>
      </c>
    </row>
    <row r="228" spans="1:10">
      <c r="A228" s="88">
        <v>46</v>
      </c>
      <c r="B228" s="152" t="s">
        <v>68</v>
      </c>
      <c r="C228" s="62" t="s">
        <v>98</v>
      </c>
      <c r="D228" s="88" t="s">
        <v>111</v>
      </c>
      <c r="E228" s="105">
        <v>50</v>
      </c>
      <c r="F228" s="102">
        <v>50</v>
      </c>
      <c r="G228" s="71">
        <v>1</v>
      </c>
      <c r="H228" s="71"/>
      <c r="I228" s="71">
        <f t="shared" si="14"/>
        <v>0</v>
      </c>
      <c r="J228" s="172">
        <f t="shared" si="15"/>
        <v>0</v>
      </c>
    </row>
    <row r="229" spans="1:10">
      <c r="A229" s="88">
        <v>47</v>
      </c>
      <c r="B229" s="153" t="s">
        <v>69</v>
      </c>
      <c r="C229" s="62" t="s">
        <v>98</v>
      </c>
      <c r="D229" s="88" t="s">
        <v>111</v>
      </c>
      <c r="E229" s="154">
        <v>100</v>
      </c>
      <c r="F229" s="135">
        <v>100</v>
      </c>
      <c r="G229" s="136">
        <v>1</v>
      </c>
      <c r="H229" s="136"/>
      <c r="I229" s="71">
        <f t="shared" si="14"/>
        <v>0</v>
      </c>
      <c r="J229" s="172">
        <f t="shared" si="15"/>
        <v>0</v>
      </c>
    </row>
    <row r="230" spans="1:10">
      <c r="A230" s="88">
        <v>48</v>
      </c>
      <c r="B230" s="152" t="s">
        <v>70</v>
      </c>
      <c r="C230" s="62" t="s">
        <v>98</v>
      </c>
      <c r="D230" s="88" t="s">
        <v>111</v>
      </c>
      <c r="E230" s="106">
        <v>5</v>
      </c>
      <c r="F230" s="102">
        <v>5</v>
      </c>
      <c r="G230" s="71">
        <v>5</v>
      </c>
      <c r="H230" s="71"/>
      <c r="I230" s="71">
        <f t="shared" si="14"/>
        <v>0</v>
      </c>
      <c r="J230" s="172">
        <f t="shared" si="15"/>
        <v>0</v>
      </c>
    </row>
    <row r="231" spans="1:10">
      <c r="A231" s="88">
        <v>49</v>
      </c>
      <c r="B231" s="155" t="s">
        <v>79</v>
      </c>
      <c r="C231" s="62" t="s">
        <v>98</v>
      </c>
      <c r="D231" s="88" t="s">
        <v>111</v>
      </c>
      <c r="E231" s="107">
        <v>3</v>
      </c>
      <c r="F231" s="102">
        <v>3</v>
      </c>
      <c r="G231" s="71">
        <v>2</v>
      </c>
      <c r="H231" s="71"/>
      <c r="I231" s="71">
        <f t="shared" si="14"/>
        <v>0</v>
      </c>
      <c r="J231" s="172">
        <f t="shared" si="15"/>
        <v>0</v>
      </c>
    </row>
    <row r="232" spans="1:10">
      <c r="A232" s="88">
        <v>50</v>
      </c>
      <c r="B232" s="117" t="s">
        <v>159</v>
      </c>
      <c r="C232" s="62" t="s">
        <v>98</v>
      </c>
      <c r="D232" s="88" t="s">
        <v>111</v>
      </c>
      <c r="E232" s="156">
        <v>5</v>
      </c>
      <c r="F232" s="135">
        <v>5</v>
      </c>
      <c r="G232" s="136">
        <v>0.7</v>
      </c>
      <c r="H232" s="136"/>
      <c r="I232" s="71">
        <f t="shared" si="14"/>
        <v>0</v>
      </c>
      <c r="J232" s="172">
        <f t="shared" si="15"/>
        <v>0</v>
      </c>
    </row>
    <row r="233" spans="1:10">
      <c r="A233" s="88">
        <v>51</v>
      </c>
      <c r="B233" s="112" t="s">
        <v>72</v>
      </c>
      <c r="C233" s="62" t="s">
        <v>98</v>
      </c>
      <c r="D233" s="88" t="s">
        <v>111</v>
      </c>
      <c r="E233" s="106">
        <v>3</v>
      </c>
      <c r="F233" s="102">
        <v>3</v>
      </c>
      <c r="G233" s="71">
        <v>8</v>
      </c>
      <c r="H233" s="71"/>
      <c r="I233" s="71">
        <f t="shared" si="14"/>
        <v>0</v>
      </c>
      <c r="J233" s="172">
        <f t="shared" si="15"/>
        <v>0</v>
      </c>
    </row>
    <row r="234" spans="1:10">
      <c r="A234" s="88">
        <v>52</v>
      </c>
      <c r="B234" s="112" t="s">
        <v>73</v>
      </c>
      <c r="C234" s="62" t="s">
        <v>98</v>
      </c>
      <c r="D234" s="88" t="s">
        <v>111</v>
      </c>
      <c r="E234" s="157">
        <v>3</v>
      </c>
      <c r="F234" s="135">
        <v>3</v>
      </c>
      <c r="G234" s="136">
        <v>10</v>
      </c>
      <c r="H234" s="136"/>
      <c r="I234" s="71">
        <f t="shared" si="14"/>
        <v>0</v>
      </c>
      <c r="J234" s="172">
        <f t="shared" si="15"/>
        <v>0</v>
      </c>
    </row>
    <row r="235" spans="1:10">
      <c r="A235" s="88">
        <v>53</v>
      </c>
      <c r="B235" s="112" t="s">
        <v>85</v>
      </c>
      <c r="C235" s="62" t="s">
        <v>98</v>
      </c>
      <c r="D235" s="88" t="s">
        <v>111</v>
      </c>
      <c r="E235" s="106">
        <v>10</v>
      </c>
      <c r="F235" s="102">
        <v>10</v>
      </c>
      <c r="G235" s="71">
        <v>6.5</v>
      </c>
      <c r="H235" s="71"/>
      <c r="I235" s="71">
        <f t="shared" si="14"/>
        <v>0</v>
      </c>
      <c r="J235" s="172">
        <f t="shared" si="15"/>
        <v>0</v>
      </c>
    </row>
    <row r="236" spans="1:10">
      <c r="A236" s="88">
        <v>54</v>
      </c>
      <c r="B236" s="112" t="s">
        <v>92</v>
      </c>
      <c r="C236" s="62" t="s">
        <v>98</v>
      </c>
      <c r="D236" s="88" t="s">
        <v>111</v>
      </c>
      <c r="E236" s="105">
        <v>30</v>
      </c>
      <c r="F236" s="102">
        <v>30</v>
      </c>
      <c r="G236" s="71">
        <v>1.1499999999999999</v>
      </c>
      <c r="H236" s="71"/>
      <c r="I236" s="71">
        <f t="shared" si="14"/>
        <v>0</v>
      </c>
      <c r="J236" s="172">
        <f t="shared" si="15"/>
        <v>0</v>
      </c>
    </row>
    <row r="237" spans="1:10">
      <c r="A237" s="88">
        <v>55</v>
      </c>
      <c r="B237" s="115" t="s">
        <v>74</v>
      </c>
      <c r="C237" s="62" t="s">
        <v>98</v>
      </c>
      <c r="D237" s="88" t="s">
        <v>111</v>
      </c>
      <c r="E237" s="102">
        <v>13</v>
      </c>
      <c r="F237" s="102">
        <v>13</v>
      </c>
      <c r="G237" s="71">
        <v>6</v>
      </c>
      <c r="H237" s="71"/>
      <c r="I237" s="71">
        <f t="shared" si="14"/>
        <v>0</v>
      </c>
      <c r="J237" s="172">
        <f t="shared" si="15"/>
        <v>0</v>
      </c>
    </row>
    <row r="238" spans="1:10">
      <c r="A238" s="88">
        <v>56</v>
      </c>
      <c r="B238" s="112" t="s">
        <v>93</v>
      </c>
      <c r="C238" s="62" t="s">
        <v>98</v>
      </c>
      <c r="D238" s="88" t="s">
        <v>111</v>
      </c>
      <c r="E238" s="154">
        <v>8</v>
      </c>
      <c r="F238" s="135">
        <v>8</v>
      </c>
      <c r="G238" s="136">
        <v>13</v>
      </c>
      <c r="H238" s="136"/>
      <c r="I238" s="71">
        <f t="shared" si="14"/>
        <v>0</v>
      </c>
      <c r="J238" s="172">
        <f t="shared" si="15"/>
        <v>0</v>
      </c>
    </row>
    <row r="239" spans="1:10">
      <c r="A239" s="88">
        <v>57</v>
      </c>
      <c r="B239" s="112" t="s">
        <v>75</v>
      </c>
      <c r="C239" s="62" t="s">
        <v>98</v>
      </c>
      <c r="D239" s="88" t="s">
        <v>111</v>
      </c>
      <c r="E239" s="105">
        <v>2</v>
      </c>
      <c r="F239" s="102">
        <v>2</v>
      </c>
      <c r="G239" s="71">
        <v>45</v>
      </c>
      <c r="H239" s="71"/>
      <c r="I239" s="71">
        <f t="shared" si="14"/>
        <v>0</v>
      </c>
      <c r="J239" s="172">
        <f t="shared" si="15"/>
        <v>0</v>
      </c>
    </row>
    <row r="240" spans="1:10">
      <c r="A240" s="88">
        <v>58</v>
      </c>
      <c r="B240" s="158" t="s">
        <v>76</v>
      </c>
      <c r="C240" s="62" t="s">
        <v>98</v>
      </c>
      <c r="D240" s="88" t="s">
        <v>111</v>
      </c>
      <c r="E240" s="154">
        <v>80</v>
      </c>
      <c r="F240" s="135">
        <v>80</v>
      </c>
      <c r="G240" s="136">
        <v>0.5</v>
      </c>
      <c r="H240" s="136"/>
      <c r="I240" s="71">
        <f t="shared" si="14"/>
        <v>0</v>
      </c>
      <c r="J240" s="172">
        <f t="shared" si="15"/>
        <v>0</v>
      </c>
    </row>
    <row r="241" spans="1:10">
      <c r="A241" s="88">
        <v>59</v>
      </c>
      <c r="B241" s="111" t="s">
        <v>160</v>
      </c>
      <c r="C241" s="62" t="s">
        <v>98</v>
      </c>
      <c r="D241" s="88" t="s">
        <v>111</v>
      </c>
      <c r="E241" s="106">
        <v>5</v>
      </c>
      <c r="F241" s="102">
        <v>5</v>
      </c>
      <c r="G241" s="71">
        <v>6</v>
      </c>
      <c r="H241" s="71"/>
      <c r="I241" s="71">
        <f t="shared" si="14"/>
        <v>0</v>
      </c>
      <c r="J241" s="172">
        <f t="shared" si="15"/>
        <v>0</v>
      </c>
    </row>
    <row r="242" spans="1:10">
      <c r="A242" s="88">
        <v>60</v>
      </c>
      <c r="B242" s="111" t="s">
        <v>145</v>
      </c>
      <c r="C242" s="62" t="s">
        <v>98</v>
      </c>
      <c r="D242" s="88" t="s">
        <v>111</v>
      </c>
      <c r="E242" s="159">
        <v>5</v>
      </c>
      <c r="F242" s="135">
        <v>5</v>
      </c>
      <c r="G242" s="136">
        <v>8</v>
      </c>
      <c r="H242" s="136"/>
      <c r="I242" s="71">
        <f t="shared" si="14"/>
        <v>0</v>
      </c>
      <c r="J242" s="172">
        <f t="shared" si="15"/>
        <v>0</v>
      </c>
    </row>
    <row r="243" spans="1:10">
      <c r="A243" s="88">
        <v>61</v>
      </c>
      <c r="B243" s="111" t="s">
        <v>161</v>
      </c>
      <c r="C243" s="62" t="s">
        <v>98</v>
      </c>
      <c r="D243" s="88" t="s">
        <v>111</v>
      </c>
      <c r="E243" s="156">
        <v>10</v>
      </c>
      <c r="F243" s="156">
        <v>10</v>
      </c>
      <c r="G243" s="160">
        <v>3.8</v>
      </c>
      <c r="H243" s="160"/>
      <c r="I243" s="71">
        <f t="shared" si="14"/>
        <v>0</v>
      </c>
      <c r="J243" s="172">
        <f t="shared" si="15"/>
        <v>0</v>
      </c>
    </row>
    <row r="244" spans="1:10">
      <c r="A244" s="88">
        <v>62</v>
      </c>
      <c r="B244" s="150" t="s">
        <v>162</v>
      </c>
      <c r="C244" s="62" t="s">
        <v>98</v>
      </c>
      <c r="D244" s="88" t="s">
        <v>111</v>
      </c>
      <c r="E244" s="107">
        <v>20</v>
      </c>
      <c r="F244" s="102">
        <v>20</v>
      </c>
      <c r="G244" s="71">
        <v>3.55</v>
      </c>
      <c r="H244" s="71"/>
      <c r="I244" s="71">
        <f t="shared" si="14"/>
        <v>0</v>
      </c>
      <c r="J244" s="172">
        <f t="shared" si="15"/>
        <v>0</v>
      </c>
    </row>
    <row r="245" spans="1:10">
      <c r="A245" s="88">
        <v>63</v>
      </c>
      <c r="B245" s="150" t="s">
        <v>163</v>
      </c>
      <c r="C245" s="62" t="s">
        <v>98</v>
      </c>
      <c r="D245" s="88" t="s">
        <v>111</v>
      </c>
      <c r="E245" s="106">
        <v>20</v>
      </c>
      <c r="F245" s="102">
        <v>20</v>
      </c>
      <c r="G245" s="71">
        <v>6</v>
      </c>
      <c r="H245" s="71"/>
      <c r="I245" s="71">
        <f t="shared" si="14"/>
        <v>0</v>
      </c>
      <c r="J245" s="172">
        <f t="shared" si="15"/>
        <v>0</v>
      </c>
    </row>
    <row r="246" spans="1:10">
      <c r="A246" s="232" t="s">
        <v>108</v>
      </c>
      <c r="B246" s="233"/>
      <c r="C246" s="233"/>
      <c r="D246" s="234"/>
      <c r="E246" s="109">
        <f>SUM(E209:E245)</f>
        <v>1009</v>
      </c>
      <c r="F246" s="109">
        <f>SUM(F209:F245)</f>
        <v>1009</v>
      </c>
      <c r="G246" s="109"/>
      <c r="H246" s="71"/>
      <c r="I246" s="71"/>
      <c r="J246" s="172"/>
    </row>
    <row r="247" spans="1:10">
      <c r="A247" s="235" t="s">
        <v>104</v>
      </c>
      <c r="B247" s="236"/>
      <c r="C247" s="236"/>
      <c r="D247" s="236"/>
      <c r="E247" s="236"/>
      <c r="F247" s="236"/>
      <c r="G247" s="236"/>
      <c r="H247" s="236"/>
      <c r="I247" s="237"/>
      <c r="J247" s="119">
        <f>SUM(I209:I245)</f>
        <v>0</v>
      </c>
    </row>
    <row r="248" spans="1:10">
      <c r="A248" s="235" t="s">
        <v>109</v>
      </c>
      <c r="B248" s="236"/>
      <c r="C248" s="236"/>
      <c r="D248" s="236"/>
      <c r="E248" s="236"/>
      <c r="F248" s="236"/>
      <c r="G248" s="236"/>
      <c r="H248" s="236"/>
      <c r="I248" s="237"/>
      <c r="J248" s="119">
        <f>SUM(J209:J245)</f>
        <v>0</v>
      </c>
    </row>
    <row r="249" spans="1:10">
      <c r="A249" s="238" t="s">
        <v>126</v>
      </c>
      <c r="B249" s="239"/>
      <c r="C249" s="239"/>
      <c r="D249" s="239"/>
      <c r="E249" s="239"/>
      <c r="F249" s="239"/>
      <c r="G249" s="239"/>
      <c r="H249" s="239"/>
      <c r="I249" s="240"/>
      <c r="J249" s="77">
        <f>J247*24%</f>
        <v>0</v>
      </c>
    </row>
    <row r="250" spans="1:10">
      <c r="A250" s="238" t="s">
        <v>125</v>
      </c>
      <c r="B250" s="239"/>
      <c r="C250" s="239"/>
      <c r="D250" s="239"/>
      <c r="E250" s="239"/>
      <c r="F250" s="239"/>
      <c r="G250" s="239"/>
      <c r="H250" s="239"/>
      <c r="I250" s="240"/>
      <c r="J250" s="77">
        <f>J248*24%</f>
        <v>0</v>
      </c>
    </row>
    <row r="251" spans="1:10">
      <c r="A251" s="238" t="s">
        <v>105</v>
      </c>
      <c r="B251" s="239"/>
      <c r="C251" s="239"/>
      <c r="D251" s="239"/>
      <c r="E251" s="239"/>
      <c r="F251" s="239"/>
      <c r="G251" s="239"/>
      <c r="H251" s="239"/>
      <c r="I251" s="240"/>
      <c r="J251" s="77">
        <f>J247+J249</f>
        <v>0</v>
      </c>
    </row>
    <row r="252" spans="1:10">
      <c r="A252" s="238" t="s">
        <v>106</v>
      </c>
      <c r="B252" s="239"/>
      <c r="C252" s="239"/>
      <c r="D252" s="239"/>
      <c r="E252" s="239"/>
      <c r="F252" s="239"/>
      <c r="G252" s="239"/>
      <c r="H252" s="239"/>
      <c r="I252" s="240"/>
      <c r="J252" s="77">
        <f>J248+J250</f>
        <v>0</v>
      </c>
    </row>
    <row r="253" spans="1:10">
      <c r="A253" s="73"/>
      <c r="B253" s="100"/>
      <c r="C253" s="100"/>
      <c r="D253" s="99"/>
      <c r="E253" s="166"/>
      <c r="F253" s="128"/>
      <c r="G253" s="128"/>
      <c r="H253" s="75"/>
      <c r="I253" s="120"/>
      <c r="J253" s="76"/>
    </row>
    <row r="254" spans="1:10" ht="36">
      <c r="A254" s="57" t="s">
        <v>0</v>
      </c>
      <c r="B254" s="58" t="s">
        <v>1</v>
      </c>
      <c r="C254" s="58" t="s">
        <v>43</v>
      </c>
      <c r="D254" s="58" t="s">
        <v>11</v>
      </c>
      <c r="E254" s="59" t="s">
        <v>55</v>
      </c>
      <c r="F254" s="59" t="s">
        <v>56</v>
      </c>
      <c r="G254" s="215" t="s">
        <v>54</v>
      </c>
      <c r="H254" s="216" t="s">
        <v>241</v>
      </c>
      <c r="I254" s="58" t="s">
        <v>9</v>
      </c>
      <c r="J254" s="59" t="s">
        <v>58</v>
      </c>
    </row>
    <row r="255" spans="1:10" ht="45">
      <c r="A255" s="60">
        <v>64</v>
      </c>
      <c r="B255" s="61" t="s">
        <v>139</v>
      </c>
      <c r="C255" s="161" t="s">
        <v>95</v>
      </c>
      <c r="D255" s="63" t="s">
        <v>111</v>
      </c>
      <c r="E255" s="64">
        <v>100</v>
      </c>
      <c r="F255" s="64">
        <v>100</v>
      </c>
      <c r="G255" s="146">
        <v>7.5</v>
      </c>
      <c r="H255" s="146"/>
      <c r="I255" s="90">
        <f>E255*H255</f>
        <v>0</v>
      </c>
      <c r="J255" s="173">
        <f t="shared" ref="J255:J256" si="16">F255*H255</f>
        <v>0</v>
      </c>
    </row>
    <row r="256" spans="1:10">
      <c r="A256" s="60">
        <v>65</v>
      </c>
      <c r="B256" s="132" t="s">
        <v>81</v>
      </c>
      <c r="C256" s="162" t="s">
        <v>95</v>
      </c>
      <c r="D256" s="63" t="s">
        <v>111</v>
      </c>
      <c r="E256" s="64">
        <v>7</v>
      </c>
      <c r="F256" s="64">
        <v>7</v>
      </c>
      <c r="G256" s="67">
        <v>1.8</v>
      </c>
      <c r="H256" s="67"/>
      <c r="I256" s="90">
        <f>E256*H256</f>
        <v>0</v>
      </c>
      <c r="J256" s="173">
        <f t="shared" si="16"/>
        <v>0</v>
      </c>
    </row>
    <row r="257" spans="1:10">
      <c r="A257" s="268" t="s">
        <v>108</v>
      </c>
      <c r="B257" s="269"/>
      <c r="C257" s="269"/>
      <c r="D257" s="270"/>
      <c r="E257" s="103">
        <f>SUM(E255:E256)</f>
        <v>107</v>
      </c>
      <c r="F257" s="103">
        <f>SUM(F255:F256)</f>
        <v>107</v>
      </c>
      <c r="G257" s="103"/>
      <c r="H257" s="63"/>
      <c r="I257" s="163"/>
      <c r="J257" s="171"/>
    </row>
    <row r="258" spans="1:10">
      <c r="A258" s="271" t="s">
        <v>104</v>
      </c>
      <c r="B258" s="272"/>
      <c r="C258" s="272"/>
      <c r="D258" s="272"/>
      <c r="E258" s="272"/>
      <c r="F258" s="272"/>
      <c r="G258" s="272"/>
      <c r="H258" s="272"/>
      <c r="I258" s="273"/>
      <c r="J258" s="92">
        <f>SUM(I255:I256)</f>
        <v>0</v>
      </c>
    </row>
    <row r="259" spans="1:10">
      <c r="A259" s="263" t="s">
        <v>109</v>
      </c>
      <c r="B259" s="264"/>
      <c r="C259" s="264"/>
      <c r="D259" s="264"/>
      <c r="E259" s="264"/>
      <c r="F259" s="264"/>
      <c r="G259" s="264"/>
      <c r="H259" s="264"/>
      <c r="I259" s="265"/>
      <c r="J259" s="119">
        <f>SUM(J255:J256)</f>
        <v>0</v>
      </c>
    </row>
    <row r="260" spans="1:10">
      <c r="A260" s="274" t="s">
        <v>131</v>
      </c>
      <c r="B260" s="275"/>
      <c r="C260" s="275"/>
      <c r="D260" s="275"/>
      <c r="E260" s="275"/>
      <c r="F260" s="275"/>
      <c r="G260" s="275"/>
      <c r="H260" s="275"/>
      <c r="I260" s="276"/>
      <c r="J260" s="77">
        <f>J258*6%</f>
        <v>0</v>
      </c>
    </row>
    <row r="261" spans="1:10">
      <c r="A261" s="274" t="s">
        <v>127</v>
      </c>
      <c r="B261" s="275"/>
      <c r="C261" s="275"/>
      <c r="D261" s="275"/>
      <c r="E261" s="275"/>
      <c r="F261" s="275"/>
      <c r="G261" s="275"/>
      <c r="H261" s="275"/>
      <c r="I261" s="276"/>
      <c r="J261" s="77">
        <f>J259*6%</f>
        <v>0</v>
      </c>
    </row>
    <row r="262" spans="1:10">
      <c r="A262" s="274" t="s">
        <v>105</v>
      </c>
      <c r="B262" s="275"/>
      <c r="C262" s="275"/>
      <c r="D262" s="275"/>
      <c r="E262" s="275"/>
      <c r="F262" s="275"/>
      <c r="G262" s="275"/>
      <c r="H262" s="275"/>
      <c r="I262" s="276"/>
      <c r="J262" s="77">
        <f>J258+J260</f>
        <v>0</v>
      </c>
    </row>
    <row r="263" spans="1:10">
      <c r="A263" s="274" t="s">
        <v>106</v>
      </c>
      <c r="B263" s="275"/>
      <c r="C263" s="275"/>
      <c r="D263" s="275"/>
      <c r="E263" s="275"/>
      <c r="F263" s="275"/>
      <c r="G263" s="275"/>
      <c r="H263" s="275"/>
      <c r="I263" s="276"/>
      <c r="J263" s="77">
        <f>J259+J261</f>
        <v>0</v>
      </c>
    </row>
    <row r="264" spans="1:10">
      <c r="A264" s="164"/>
      <c r="B264" s="61"/>
      <c r="C264" s="61"/>
      <c r="D264" s="63"/>
      <c r="E264" s="167"/>
      <c r="F264" s="167"/>
      <c r="G264" s="167"/>
      <c r="H264" s="63"/>
      <c r="I264" s="163"/>
      <c r="J264" s="76"/>
    </row>
    <row r="265" spans="1:10" ht="36">
      <c r="A265" s="59" t="s">
        <v>0</v>
      </c>
      <c r="B265" s="59" t="s">
        <v>1</v>
      </c>
      <c r="C265" s="59" t="s">
        <v>43</v>
      </c>
      <c r="D265" s="59" t="s">
        <v>11</v>
      </c>
      <c r="E265" s="59" t="s">
        <v>55</v>
      </c>
      <c r="F265" s="59" t="s">
        <v>56</v>
      </c>
      <c r="G265" s="215" t="s">
        <v>54</v>
      </c>
      <c r="H265" s="216" t="s">
        <v>241</v>
      </c>
      <c r="I265" s="59" t="s">
        <v>9</v>
      </c>
      <c r="J265" s="59" t="s">
        <v>58</v>
      </c>
    </row>
    <row r="266" spans="1:10" ht="30">
      <c r="A266" s="60">
        <v>66</v>
      </c>
      <c r="B266" s="93" t="s">
        <v>164</v>
      </c>
      <c r="C266" s="161" t="s">
        <v>97</v>
      </c>
      <c r="D266" s="63" t="s">
        <v>111</v>
      </c>
      <c r="E266" s="64">
        <v>100</v>
      </c>
      <c r="F266" s="64">
        <v>100</v>
      </c>
      <c r="G266" s="146">
        <v>3.5</v>
      </c>
      <c r="H266" s="146"/>
      <c r="I266" s="66">
        <f>E266*H266</f>
        <v>0</v>
      </c>
      <c r="J266" s="78">
        <f>F266*H266</f>
        <v>0</v>
      </c>
    </row>
    <row r="267" spans="1:10" ht="30">
      <c r="A267" s="60">
        <v>67</v>
      </c>
      <c r="B267" s="93" t="s">
        <v>124</v>
      </c>
      <c r="C267" s="161" t="s">
        <v>97</v>
      </c>
      <c r="D267" s="63" t="s">
        <v>111</v>
      </c>
      <c r="E267" s="64">
        <v>80</v>
      </c>
      <c r="F267" s="64">
        <v>80</v>
      </c>
      <c r="G267" s="146">
        <v>3.5</v>
      </c>
      <c r="H267" s="146"/>
      <c r="I267" s="66">
        <f t="shared" ref="I267:I272" si="17">E267*H267</f>
        <v>0</v>
      </c>
      <c r="J267" s="78">
        <f t="shared" ref="J267:J272" si="18">F267*H267</f>
        <v>0</v>
      </c>
    </row>
    <row r="268" spans="1:10">
      <c r="A268" s="60">
        <v>68</v>
      </c>
      <c r="B268" s="93" t="s">
        <v>165</v>
      </c>
      <c r="C268" s="161" t="s">
        <v>97</v>
      </c>
      <c r="D268" s="63" t="s">
        <v>111</v>
      </c>
      <c r="E268" s="64">
        <v>40</v>
      </c>
      <c r="F268" s="64">
        <v>40</v>
      </c>
      <c r="G268" s="67">
        <v>6</v>
      </c>
      <c r="H268" s="67"/>
      <c r="I268" s="66">
        <f t="shared" si="17"/>
        <v>0</v>
      </c>
      <c r="J268" s="78">
        <f t="shared" si="18"/>
        <v>0</v>
      </c>
    </row>
    <row r="269" spans="1:10">
      <c r="A269" s="60">
        <v>69</v>
      </c>
      <c r="B269" s="93" t="s">
        <v>133</v>
      </c>
      <c r="C269" s="161" t="s">
        <v>97</v>
      </c>
      <c r="D269" s="63" t="s">
        <v>111</v>
      </c>
      <c r="E269" s="64">
        <v>30</v>
      </c>
      <c r="F269" s="64">
        <v>30</v>
      </c>
      <c r="G269" s="67">
        <v>1.8</v>
      </c>
      <c r="H269" s="67"/>
      <c r="I269" s="66">
        <f t="shared" si="17"/>
        <v>0</v>
      </c>
      <c r="J269" s="78">
        <f t="shared" si="18"/>
        <v>0</v>
      </c>
    </row>
    <row r="270" spans="1:10">
      <c r="A270" s="60">
        <v>70</v>
      </c>
      <c r="B270" s="150" t="s">
        <v>166</v>
      </c>
      <c r="C270" s="62" t="s">
        <v>97</v>
      </c>
      <c r="D270" s="63" t="s">
        <v>111</v>
      </c>
      <c r="E270" s="102">
        <v>60</v>
      </c>
      <c r="F270" s="102">
        <v>60</v>
      </c>
      <c r="G270" s="71">
        <v>1.5</v>
      </c>
      <c r="H270" s="71"/>
      <c r="I270" s="66">
        <f t="shared" si="17"/>
        <v>0</v>
      </c>
      <c r="J270" s="78">
        <f t="shared" si="18"/>
        <v>0</v>
      </c>
    </row>
    <row r="271" spans="1:10">
      <c r="A271" s="60">
        <v>71</v>
      </c>
      <c r="B271" s="150" t="s">
        <v>167</v>
      </c>
      <c r="C271" s="62" t="s">
        <v>97</v>
      </c>
      <c r="D271" s="63" t="s">
        <v>111</v>
      </c>
      <c r="E271" s="102">
        <v>30</v>
      </c>
      <c r="F271" s="102">
        <v>30</v>
      </c>
      <c r="G271" s="71">
        <v>1.1000000000000001</v>
      </c>
      <c r="H271" s="71"/>
      <c r="I271" s="66">
        <f t="shared" si="17"/>
        <v>0</v>
      </c>
      <c r="J271" s="78">
        <f t="shared" si="18"/>
        <v>0</v>
      </c>
    </row>
    <row r="272" spans="1:10" ht="30">
      <c r="A272" s="60">
        <v>72</v>
      </c>
      <c r="B272" s="83" t="s">
        <v>87</v>
      </c>
      <c r="C272" s="62" t="s">
        <v>97</v>
      </c>
      <c r="D272" s="63" t="s">
        <v>111</v>
      </c>
      <c r="E272" s="102">
        <v>30</v>
      </c>
      <c r="F272" s="102">
        <v>30</v>
      </c>
      <c r="G272" s="71">
        <v>4</v>
      </c>
      <c r="H272" s="71"/>
      <c r="I272" s="66">
        <f t="shared" si="17"/>
        <v>0</v>
      </c>
      <c r="J272" s="78">
        <f t="shared" si="18"/>
        <v>0</v>
      </c>
    </row>
    <row r="273" spans="1:10">
      <c r="A273" s="232" t="s">
        <v>108</v>
      </c>
      <c r="B273" s="233"/>
      <c r="C273" s="233"/>
      <c r="D273" s="234"/>
      <c r="E273" s="101">
        <f>SUM(E266:E272)</f>
        <v>370</v>
      </c>
      <c r="F273" s="101">
        <f>SUM(F266:F272)</f>
        <v>370</v>
      </c>
      <c r="G273" s="101"/>
      <c r="H273" s="71"/>
      <c r="I273" s="78"/>
      <c r="J273" s="94"/>
    </row>
    <row r="274" spans="1:10">
      <c r="A274" s="235" t="s">
        <v>104</v>
      </c>
      <c r="B274" s="236"/>
      <c r="C274" s="236"/>
      <c r="D274" s="236"/>
      <c r="E274" s="236"/>
      <c r="F274" s="236"/>
      <c r="G274" s="236"/>
      <c r="H274" s="236"/>
      <c r="I274" s="237"/>
      <c r="J274" s="119">
        <f>SUM(I266:I272)</f>
        <v>0</v>
      </c>
    </row>
    <row r="275" spans="1:10">
      <c r="A275" s="235" t="s">
        <v>109</v>
      </c>
      <c r="B275" s="236"/>
      <c r="C275" s="236"/>
      <c r="D275" s="236"/>
      <c r="E275" s="236"/>
      <c r="F275" s="236"/>
      <c r="G275" s="236"/>
      <c r="H275" s="236"/>
      <c r="I275" s="237"/>
      <c r="J275" s="119">
        <f>SUM(J266:J272)</f>
        <v>0</v>
      </c>
    </row>
    <row r="276" spans="1:10">
      <c r="A276" s="230" t="s">
        <v>131</v>
      </c>
      <c r="B276" s="230"/>
      <c r="C276" s="230"/>
      <c r="D276" s="230"/>
      <c r="E276" s="230"/>
      <c r="F276" s="230"/>
      <c r="G276" s="230"/>
      <c r="H276" s="230"/>
      <c r="I276" s="230"/>
      <c r="J276" s="77">
        <f>J274*6%</f>
        <v>0</v>
      </c>
    </row>
    <row r="277" spans="1:10">
      <c r="A277" s="230" t="s">
        <v>127</v>
      </c>
      <c r="B277" s="230"/>
      <c r="C277" s="230"/>
      <c r="D277" s="230"/>
      <c r="E277" s="230"/>
      <c r="F277" s="230"/>
      <c r="G277" s="230"/>
      <c r="H277" s="230"/>
      <c r="I277" s="230"/>
      <c r="J277" s="77">
        <f>J275*6%</f>
        <v>0</v>
      </c>
    </row>
    <row r="278" spans="1:10">
      <c r="A278" s="238" t="s">
        <v>105</v>
      </c>
      <c r="B278" s="239"/>
      <c r="C278" s="239"/>
      <c r="D278" s="239"/>
      <c r="E278" s="239"/>
      <c r="F278" s="239"/>
      <c r="G278" s="239"/>
      <c r="H278" s="239"/>
      <c r="I278" s="240"/>
      <c r="J278" s="77">
        <f>J274+J276</f>
        <v>0</v>
      </c>
    </row>
    <row r="279" spans="1:10">
      <c r="A279" s="230" t="s">
        <v>106</v>
      </c>
      <c r="B279" s="230"/>
      <c r="C279" s="230"/>
      <c r="D279" s="230"/>
      <c r="E279" s="230"/>
      <c r="F279" s="230"/>
      <c r="G279" s="230"/>
      <c r="H279" s="230"/>
      <c r="I279" s="230"/>
      <c r="J279" s="77">
        <f>J275+J277</f>
        <v>0</v>
      </c>
    </row>
    <row r="280" spans="1:10">
      <c r="A280" s="168"/>
      <c r="B280" s="169"/>
      <c r="C280" s="169"/>
      <c r="D280" s="170"/>
      <c r="E280" s="171"/>
      <c r="F280" s="171"/>
      <c r="G280" s="171"/>
      <c r="H280" s="170"/>
      <c r="I280" s="170"/>
      <c r="J280" s="76"/>
    </row>
    <row r="281" spans="1:10">
      <c r="A281" s="231" t="s">
        <v>112</v>
      </c>
      <c r="B281" s="231"/>
      <c r="C281" s="231"/>
      <c r="D281" s="231"/>
      <c r="E281" s="231"/>
      <c r="F281" s="231"/>
      <c r="G281" s="231"/>
      <c r="H281" s="231"/>
      <c r="I281" s="231"/>
      <c r="J281" s="119">
        <f>SUM(J164,J176,J201,J247)</f>
        <v>0</v>
      </c>
    </row>
    <row r="282" spans="1:10">
      <c r="A282" s="231" t="s">
        <v>169</v>
      </c>
      <c r="B282" s="231"/>
      <c r="C282" s="231"/>
      <c r="D282" s="231"/>
      <c r="E282" s="231"/>
      <c r="F282" s="231"/>
      <c r="G282" s="231"/>
      <c r="H282" s="231"/>
      <c r="I282" s="231"/>
      <c r="J282" s="119">
        <f>SUM(J165,J177,J202,J248)</f>
        <v>0</v>
      </c>
    </row>
    <row r="283" spans="1:10">
      <c r="A283" s="230" t="s">
        <v>126</v>
      </c>
      <c r="B283" s="230"/>
      <c r="C283" s="230"/>
      <c r="D283" s="230"/>
      <c r="E283" s="230"/>
      <c r="F283" s="230"/>
      <c r="G283" s="230"/>
      <c r="H283" s="230"/>
      <c r="I283" s="230"/>
      <c r="J283" s="77">
        <f>SUM(J166,J178,J203,J249)</f>
        <v>0</v>
      </c>
    </row>
    <row r="284" spans="1:10">
      <c r="A284" s="230" t="s">
        <v>125</v>
      </c>
      <c r="B284" s="230"/>
      <c r="C284" s="230"/>
      <c r="D284" s="230"/>
      <c r="E284" s="230"/>
      <c r="F284" s="230"/>
      <c r="G284" s="230"/>
      <c r="H284" s="230"/>
      <c r="I284" s="230"/>
      <c r="J284" s="77">
        <f>SUM(J167,J179,J204,J250)</f>
        <v>0</v>
      </c>
    </row>
    <row r="285" spans="1:10">
      <c r="A285" s="230" t="s">
        <v>170</v>
      </c>
      <c r="B285" s="230"/>
      <c r="C285" s="230"/>
      <c r="D285" s="230"/>
      <c r="E285" s="230"/>
      <c r="F285" s="230"/>
      <c r="G285" s="230"/>
      <c r="H285" s="230"/>
      <c r="I285" s="230"/>
      <c r="J285" s="77">
        <f>J281+J283</f>
        <v>0</v>
      </c>
    </row>
    <row r="286" spans="1:10">
      <c r="A286" s="230" t="s">
        <v>113</v>
      </c>
      <c r="B286" s="230"/>
      <c r="C286" s="230"/>
      <c r="D286" s="230"/>
      <c r="E286" s="230"/>
      <c r="F286" s="230"/>
      <c r="G286" s="230"/>
      <c r="H286" s="230"/>
      <c r="I286" s="230"/>
      <c r="J286" s="77">
        <f>J282+J284</f>
        <v>0</v>
      </c>
    </row>
    <row r="287" spans="1:10">
      <c r="A287" s="168"/>
      <c r="B287" s="169"/>
      <c r="C287" s="169"/>
      <c r="D287" s="170"/>
      <c r="E287" s="171"/>
      <c r="F287" s="171"/>
      <c r="G287" s="171"/>
      <c r="H287" s="170"/>
      <c r="I287" s="170"/>
      <c r="J287" s="76"/>
    </row>
    <row r="288" spans="1:10">
      <c r="A288" s="231" t="s">
        <v>112</v>
      </c>
      <c r="B288" s="231"/>
      <c r="C288" s="231"/>
      <c r="D288" s="231"/>
      <c r="E288" s="231"/>
      <c r="F288" s="231"/>
      <c r="G288" s="231"/>
      <c r="H288" s="231"/>
      <c r="I288" s="231"/>
      <c r="J288" s="119">
        <f>SUM(J258,J274)</f>
        <v>0</v>
      </c>
    </row>
    <row r="289" spans="1:10">
      <c r="A289" s="231" t="s">
        <v>169</v>
      </c>
      <c r="B289" s="231"/>
      <c r="C289" s="231"/>
      <c r="D289" s="231"/>
      <c r="E289" s="231"/>
      <c r="F289" s="231"/>
      <c r="G289" s="231"/>
      <c r="H289" s="231"/>
      <c r="I289" s="231"/>
      <c r="J289" s="119">
        <f>SUM(J259,J275)</f>
        <v>0</v>
      </c>
    </row>
    <row r="290" spans="1:10">
      <c r="A290" s="230" t="s">
        <v>131</v>
      </c>
      <c r="B290" s="230"/>
      <c r="C290" s="230"/>
      <c r="D290" s="230"/>
      <c r="E290" s="230"/>
      <c r="F290" s="230"/>
      <c r="G290" s="230"/>
      <c r="H290" s="230"/>
      <c r="I290" s="230"/>
      <c r="J290" s="77">
        <f>SUM(J260,J276)</f>
        <v>0</v>
      </c>
    </row>
    <row r="291" spans="1:10">
      <c r="A291" s="230" t="s">
        <v>127</v>
      </c>
      <c r="B291" s="230"/>
      <c r="C291" s="230"/>
      <c r="D291" s="230"/>
      <c r="E291" s="230"/>
      <c r="F291" s="230"/>
      <c r="G291" s="230"/>
      <c r="H291" s="230"/>
      <c r="I291" s="230"/>
      <c r="J291" s="77">
        <f>SUM(J261,J277)</f>
        <v>0</v>
      </c>
    </row>
    <row r="292" spans="1:10">
      <c r="A292" s="230" t="s">
        <v>170</v>
      </c>
      <c r="B292" s="230"/>
      <c r="C292" s="230"/>
      <c r="D292" s="230"/>
      <c r="E292" s="230"/>
      <c r="F292" s="230"/>
      <c r="G292" s="230"/>
      <c r="H292" s="230"/>
      <c r="I292" s="230"/>
      <c r="J292" s="77">
        <f>J288+J290</f>
        <v>0</v>
      </c>
    </row>
    <row r="293" spans="1:10">
      <c r="A293" s="230" t="s">
        <v>113</v>
      </c>
      <c r="B293" s="230"/>
      <c r="C293" s="230"/>
      <c r="D293" s="230"/>
      <c r="E293" s="230"/>
      <c r="F293" s="230"/>
      <c r="G293" s="230"/>
      <c r="H293" s="230"/>
      <c r="I293" s="230"/>
      <c r="J293" s="77">
        <f>J289+J291</f>
        <v>0</v>
      </c>
    </row>
    <row r="294" spans="1:10">
      <c r="A294" s="73"/>
      <c r="B294" s="74"/>
      <c r="C294" s="74"/>
      <c r="D294" s="75"/>
      <c r="E294" s="128"/>
      <c r="F294" s="128"/>
      <c r="G294" s="128"/>
      <c r="H294" s="75"/>
      <c r="I294" s="120"/>
      <c r="J294" s="76"/>
    </row>
    <row r="295" spans="1:10">
      <c r="A295" s="228" t="s">
        <v>114</v>
      </c>
      <c r="B295" s="278"/>
      <c r="C295" s="278"/>
      <c r="D295" s="278"/>
      <c r="E295" s="278"/>
      <c r="F295" s="278"/>
      <c r="G295" s="278"/>
      <c r="H295" s="278"/>
      <c r="I295" s="278"/>
      <c r="J295" s="96">
        <f>SUM(J281,J288)</f>
        <v>0</v>
      </c>
    </row>
    <row r="296" spans="1:10">
      <c r="A296" s="228" t="s">
        <v>115</v>
      </c>
      <c r="B296" s="228"/>
      <c r="C296" s="228"/>
      <c r="D296" s="228"/>
      <c r="E296" s="228"/>
      <c r="F296" s="228"/>
      <c r="G296" s="228"/>
      <c r="H296" s="228"/>
      <c r="I296" s="228"/>
      <c r="J296" s="96">
        <f>SUM(J282,J289)</f>
        <v>0</v>
      </c>
    </row>
    <row r="297" spans="1:10">
      <c r="A297" s="228" t="s">
        <v>129</v>
      </c>
      <c r="B297" s="278"/>
      <c r="C297" s="278"/>
      <c r="D297" s="278"/>
      <c r="E297" s="278"/>
      <c r="F297" s="278"/>
      <c r="G297" s="278"/>
      <c r="H297" s="278"/>
      <c r="I297" s="278"/>
      <c r="J297" s="96">
        <f>SUM(J283,J290)</f>
        <v>0</v>
      </c>
    </row>
    <row r="298" spans="1:10">
      <c r="A298" s="228" t="s">
        <v>128</v>
      </c>
      <c r="B298" s="228"/>
      <c r="C298" s="228"/>
      <c r="D298" s="228"/>
      <c r="E298" s="228"/>
      <c r="F298" s="228"/>
      <c r="G298" s="228"/>
      <c r="H298" s="228"/>
      <c r="I298" s="228"/>
      <c r="J298" s="96">
        <f>SUM(J284,J291)</f>
        <v>0</v>
      </c>
    </row>
    <row r="299" spans="1:10">
      <c r="A299" s="228" t="s">
        <v>52</v>
      </c>
      <c r="B299" s="228"/>
      <c r="C299" s="228"/>
      <c r="D299" s="228"/>
      <c r="E299" s="228"/>
      <c r="F299" s="228"/>
      <c r="G299" s="228"/>
      <c r="H299" s="228"/>
      <c r="I299" s="228"/>
      <c r="J299" s="96">
        <f>J295+J297</f>
        <v>0</v>
      </c>
    </row>
    <row r="300" spans="1:10">
      <c r="A300" s="228" t="s">
        <v>116</v>
      </c>
      <c r="B300" s="228"/>
      <c r="C300" s="228"/>
      <c r="D300" s="228"/>
      <c r="E300" s="228"/>
      <c r="F300" s="228"/>
      <c r="G300" s="228"/>
      <c r="H300" s="228"/>
      <c r="I300" s="228"/>
      <c r="J300" s="96">
        <f>J296+J298</f>
        <v>0</v>
      </c>
    </row>
    <row r="301" spans="1:10">
      <c r="A301" s="229" t="s">
        <v>130</v>
      </c>
      <c r="B301" s="229"/>
      <c r="C301" s="229"/>
      <c r="D301" s="229"/>
      <c r="E301" s="229"/>
      <c r="F301" s="229"/>
      <c r="G301" s="229"/>
      <c r="H301" s="229"/>
      <c r="I301" s="229"/>
      <c r="J301" s="123">
        <f>SUM(J299:J300)</f>
        <v>0</v>
      </c>
    </row>
    <row r="304" spans="1:10" ht="15.75">
      <c r="A304" s="245" t="s">
        <v>171</v>
      </c>
      <c r="B304" s="245"/>
      <c r="C304" s="245"/>
      <c r="D304" s="245"/>
      <c r="E304" s="245"/>
      <c r="F304" s="245"/>
      <c r="G304" s="245"/>
      <c r="H304" s="245"/>
      <c r="I304" s="245"/>
      <c r="J304" s="245"/>
    </row>
    <row r="305" spans="1:10" ht="36">
      <c r="A305" s="57" t="s">
        <v>0</v>
      </c>
      <c r="B305" s="58" t="s">
        <v>1</v>
      </c>
      <c r="C305" s="58" t="s">
        <v>43</v>
      </c>
      <c r="D305" s="58" t="s">
        <v>11</v>
      </c>
      <c r="E305" s="58" t="s">
        <v>55</v>
      </c>
      <c r="F305" s="58" t="s">
        <v>56</v>
      </c>
      <c r="G305" s="215" t="s">
        <v>54</v>
      </c>
      <c r="H305" s="216" t="s">
        <v>241</v>
      </c>
      <c r="I305" s="58" t="s">
        <v>9</v>
      </c>
      <c r="J305" s="59" t="s">
        <v>58</v>
      </c>
    </row>
    <row r="306" spans="1:10" ht="30">
      <c r="A306" s="60">
        <v>1</v>
      </c>
      <c r="B306" s="174" t="s">
        <v>117</v>
      </c>
      <c r="C306" s="62" t="s">
        <v>94</v>
      </c>
      <c r="D306" s="63" t="s">
        <v>110</v>
      </c>
      <c r="E306" s="64">
        <v>40</v>
      </c>
      <c r="F306" s="64">
        <v>40</v>
      </c>
      <c r="G306" s="71">
        <v>1.5</v>
      </c>
      <c r="H306" s="71"/>
      <c r="I306" s="67">
        <f t="shared" ref="I306:I311" si="19">E306*H306</f>
        <v>0</v>
      </c>
      <c r="J306" s="65">
        <f t="shared" ref="J306:J311" si="20">F306*H306</f>
        <v>0</v>
      </c>
    </row>
    <row r="307" spans="1:10" ht="30">
      <c r="A307" s="60">
        <v>2</v>
      </c>
      <c r="B307" s="174" t="s">
        <v>53</v>
      </c>
      <c r="C307" s="62" t="s">
        <v>94</v>
      </c>
      <c r="D307" s="63" t="s">
        <v>110</v>
      </c>
      <c r="E307" s="64">
        <v>30</v>
      </c>
      <c r="F307" s="64">
        <v>30</v>
      </c>
      <c r="G307" s="67">
        <v>1.5</v>
      </c>
      <c r="H307" s="67"/>
      <c r="I307" s="67">
        <f t="shared" si="19"/>
        <v>0</v>
      </c>
      <c r="J307" s="65">
        <f t="shared" si="20"/>
        <v>0</v>
      </c>
    </row>
    <row r="308" spans="1:10">
      <c r="A308" s="60">
        <v>3</v>
      </c>
      <c r="B308" s="174" t="s">
        <v>118</v>
      </c>
      <c r="C308" s="62" t="s">
        <v>94</v>
      </c>
      <c r="D308" s="63" t="s">
        <v>110</v>
      </c>
      <c r="E308" s="64">
        <v>140</v>
      </c>
      <c r="F308" s="64">
        <v>140</v>
      </c>
      <c r="G308" s="67">
        <v>1.5</v>
      </c>
      <c r="H308" s="67"/>
      <c r="I308" s="67">
        <f t="shared" si="19"/>
        <v>0</v>
      </c>
      <c r="J308" s="65">
        <f t="shared" si="20"/>
        <v>0</v>
      </c>
    </row>
    <row r="309" spans="1:10">
      <c r="A309" s="69">
        <v>4</v>
      </c>
      <c r="B309" s="175" t="s">
        <v>172</v>
      </c>
      <c r="C309" s="62" t="s">
        <v>94</v>
      </c>
      <c r="D309" s="63" t="s">
        <v>110</v>
      </c>
      <c r="E309" s="102">
        <v>90</v>
      </c>
      <c r="F309" s="102">
        <v>90</v>
      </c>
      <c r="G309" s="71">
        <v>1.5</v>
      </c>
      <c r="H309" s="71"/>
      <c r="I309" s="67">
        <f t="shared" si="19"/>
        <v>0</v>
      </c>
      <c r="J309" s="65">
        <f t="shared" si="20"/>
        <v>0</v>
      </c>
    </row>
    <row r="310" spans="1:10">
      <c r="A310" s="60">
        <v>5</v>
      </c>
      <c r="B310" s="176" t="s">
        <v>173</v>
      </c>
      <c r="C310" s="62" t="s">
        <v>94</v>
      </c>
      <c r="D310" s="63" t="s">
        <v>110</v>
      </c>
      <c r="E310" s="102">
        <v>30</v>
      </c>
      <c r="F310" s="102">
        <v>30</v>
      </c>
      <c r="G310" s="67">
        <v>3</v>
      </c>
      <c r="H310" s="67"/>
      <c r="I310" s="67">
        <f t="shared" si="19"/>
        <v>0</v>
      </c>
      <c r="J310" s="65">
        <f t="shared" si="20"/>
        <v>0</v>
      </c>
    </row>
    <row r="311" spans="1:10">
      <c r="A311" s="60">
        <v>6</v>
      </c>
      <c r="B311" s="176" t="s">
        <v>140</v>
      </c>
      <c r="C311" s="62" t="s">
        <v>94</v>
      </c>
      <c r="D311" s="63" t="s">
        <v>110</v>
      </c>
      <c r="E311" s="102">
        <v>5</v>
      </c>
      <c r="F311" s="102">
        <v>5</v>
      </c>
      <c r="G311" s="67">
        <v>4.5</v>
      </c>
      <c r="H311" s="67"/>
      <c r="I311" s="67">
        <f t="shared" si="19"/>
        <v>0</v>
      </c>
      <c r="J311" s="65">
        <f t="shared" si="20"/>
        <v>0</v>
      </c>
    </row>
    <row r="312" spans="1:10">
      <c r="A312" s="243" t="s">
        <v>107</v>
      </c>
      <c r="B312" s="243"/>
      <c r="C312" s="243"/>
      <c r="D312" s="243"/>
      <c r="E312" s="177">
        <f>SUM(E306:E311)</f>
        <v>335</v>
      </c>
      <c r="F312" s="177">
        <f>SUM(F306:F311)</f>
        <v>335</v>
      </c>
      <c r="G312" s="177"/>
      <c r="H312" s="71"/>
      <c r="I312" s="71"/>
      <c r="J312" s="172"/>
    </row>
    <row r="313" spans="1:10">
      <c r="A313" s="231" t="s">
        <v>104</v>
      </c>
      <c r="B313" s="277"/>
      <c r="C313" s="277"/>
      <c r="D313" s="277"/>
      <c r="E313" s="277"/>
      <c r="F313" s="277"/>
      <c r="G313" s="277"/>
      <c r="H313" s="277"/>
      <c r="I313" s="277"/>
      <c r="J313" s="119">
        <f>SUM(I306:I311)</f>
        <v>0</v>
      </c>
    </row>
    <row r="314" spans="1:10">
      <c r="A314" s="231" t="s">
        <v>109</v>
      </c>
      <c r="B314" s="231"/>
      <c r="C314" s="231"/>
      <c r="D314" s="231"/>
      <c r="E314" s="231"/>
      <c r="F314" s="231"/>
      <c r="G314" s="231"/>
      <c r="H314" s="231"/>
      <c r="I314" s="231"/>
      <c r="J314" s="119">
        <f>SUM(J306:J311)</f>
        <v>0</v>
      </c>
    </row>
    <row r="315" spans="1:10">
      <c r="A315" s="230" t="s">
        <v>126</v>
      </c>
      <c r="B315" s="230"/>
      <c r="C315" s="230"/>
      <c r="D315" s="230"/>
      <c r="E315" s="230"/>
      <c r="F315" s="230"/>
      <c r="G315" s="230"/>
      <c r="H315" s="230"/>
      <c r="I315" s="230"/>
      <c r="J315" s="77">
        <f>J313*24%</f>
        <v>0</v>
      </c>
    </row>
    <row r="316" spans="1:10">
      <c r="A316" s="230" t="s">
        <v>125</v>
      </c>
      <c r="B316" s="230"/>
      <c r="C316" s="230"/>
      <c r="D316" s="230"/>
      <c r="E316" s="230"/>
      <c r="F316" s="230"/>
      <c r="G316" s="230"/>
      <c r="H316" s="230"/>
      <c r="I316" s="230"/>
      <c r="J316" s="77">
        <f>J314*24%</f>
        <v>0</v>
      </c>
    </row>
    <row r="317" spans="1:10">
      <c r="A317" s="230" t="s">
        <v>105</v>
      </c>
      <c r="B317" s="230"/>
      <c r="C317" s="230"/>
      <c r="D317" s="230"/>
      <c r="E317" s="230"/>
      <c r="F317" s="230"/>
      <c r="G317" s="230"/>
      <c r="H317" s="230"/>
      <c r="I317" s="230"/>
      <c r="J317" s="77">
        <f>J313+J315</f>
        <v>0</v>
      </c>
    </row>
    <row r="318" spans="1:10">
      <c r="A318" s="230" t="s">
        <v>106</v>
      </c>
      <c r="B318" s="230"/>
      <c r="C318" s="230"/>
      <c r="D318" s="230"/>
      <c r="E318" s="230"/>
      <c r="F318" s="230"/>
      <c r="G318" s="230"/>
      <c r="H318" s="230"/>
      <c r="I318" s="230"/>
      <c r="J318" s="77">
        <f>J314+J316</f>
        <v>0</v>
      </c>
    </row>
    <row r="319" spans="1:10">
      <c r="A319" s="73"/>
      <c r="B319" s="178"/>
      <c r="C319" s="178"/>
      <c r="D319" s="69"/>
      <c r="E319" s="69"/>
      <c r="F319" s="69"/>
      <c r="G319" s="69"/>
      <c r="H319" s="69"/>
      <c r="I319" s="69"/>
      <c r="J319" s="165"/>
    </row>
    <row r="320" spans="1:10" ht="36">
      <c r="A320" s="57" t="s">
        <v>0</v>
      </c>
      <c r="B320" s="58" t="s">
        <v>1</v>
      </c>
      <c r="C320" s="58" t="s">
        <v>43</v>
      </c>
      <c r="D320" s="58" t="s">
        <v>11</v>
      </c>
      <c r="E320" s="58" t="s">
        <v>55</v>
      </c>
      <c r="F320" s="58" t="s">
        <v>56</v>
      </c>
      <c r="G320" s="215" t="s">
        <v>54</v>
      </c>
      <c r="H320" s="216" t="s">
        <v>241</v>
      </c>
      <c r="I320" s="58" t="s">
        <v>9</v>
      </c>
      <c r="J320" s="59" t="s">
        <v>58</v>
      </c>
    </row>
    <row r="321" spans="1:10" ht="30">
      <c r="A321" s="60">
        <v>7</v>
      </c>
      <c r="B321" s="174" t="s">
        <v>59</v>
      </c>
      <c r="C321" s="62" t="s">
        <v>96</v>
      </c>
      <c r="D321" s="63" t="s">
        <v>111</v>
      </c>
      <c r="E321" s="64">
        <v>220</v>
      </c>
      <c r="F321" s="102">
        <v>220</v>
      </c>
      <c r="G321" s="71">
        <v>1.5</v>
      </c>
      <c r="H321" s="71"/>
      <c r="I321" s="71">
        <f>E321*H321</f>
        <v>0</v>
      </c>
      <c r="J321" s="179">
        <f>F321*H321</f>
        <v>0</v>
      </c>
    </row>
    <row r="322" spans="1:10" ht="30">
      <c r="A322" s="60">
        <v>8</v>
      </c>
      <c r="B322" s="174" t="s">
        <v>60</v>
      </c>
      <c r="C322" s="62" t="s">
        <v>96</v>
      </c>
      <c r="D322" s="62" t="s">
        <v>111</v>
      </c>
      <c r="E322" s="180">
        <v>1500</v>
      </c>
      <c r="F322" s="180">
        <v>1500</v>
      </c>
      <c r="G322" s="71">
        <v>0.45</v>
      </c>
      <c r="H322" s="71"/>
      <c r="I322" s="71">
        <f t="shared" ref="I322:I325" si="21">E322*H322</f>
        <v>0</v>
      </c>
      <c r="J322" s="179">
        <f t="shared" ref="J322:J325" si="22">F322*H322</f>
        <v>0</v>
      </c>
    </row>
    <row r="323" spans="1:10">
      <c r="A323" s="88">
        <v>9</v>
      </c>
      <c r="B323" s="174" t="s">
        <v>174</v>
      </c>
      <c r="C323" s="62" t="s">
        <v>96</v>
      </c>
      <c r="D323" s="63" t="s">
        <v>111</v>
      </c>
      <c r="E323" s="181">
        <v>10</v>
      </c>
      <c r="F323" s="181">
        <v>10</v>
      </c>
      <c r="G323" s="71">
        <v>0.77</v>
      </c>
      <c r="H323" s="71"/>
      <c r="I323" s="71">
        <f t="shared" si="21"/>
        <v>0</v>
      </c>
      <c r="J323" s="179">
        <f t="shared" si="22"/>
        <v>0</v>
      </c>
    </row>
    <row r="324" spans="1:10">
      <c r="A324" s="60">
        <v>10</v>
      </c>
      <c r="B324" s="174" t="s">
        <v>83</v>
      </c>
      <c r="C324" s="62" t="s">
        <v>96</v>
      </c>
      <c r="D324" s="63" t="s">
        <v>111</v>
      </c>
      <c r="E324" s="181">
        <v>100</v>
      </c>
      <c r="F324" s="181">
        <v>100</v>
      </c>
      <c r="G324" s="71">
        <v>0.65</v>
      </c>
      <c r="H324" s="71"/>
      <c r="I324" s="71">
        <f t="shared" si="21"/>
        <v>0</v>
      </c>
      <c r="J324" s="179">
        <f t="shared" si="22"/>
        <v>0</v>
      </c>
    </row>
    <row r="325" spans="1:10">
      <c r="A325" s="60">
        <v>11</v>
      </c>
      <c r="B325" s="174" t="s">
        <v>175</v>
      </c>
      <c r="C325" s="62" t="s">
        <v>96</v>
      </c>
      <c r="D325" s="63" t="s">
        <v>111</v>
      </c>
      <c r="E325" s="181">
        <v>4</v>
      </c>
      <c r="F325" s="181">
        <v>4</v>
      </c>
      <c r="G325" s="71">
        <v>13</v>
      </c>
      <c r="H325" s="71"/>
      <c r="I325" s="71">
        <f t="shared" si="21"/>
        <v>0</v>
      </c>
      <c r="J325" s="179">
        <f t="shared" si="22"/>
        <v>0</v>
      </c>
    </row>
    <row r="326" spans="1:10">
      <c r="A326" s="243" t="s">
        <v>108</v>
      </c>
      <c r="B326" s="243"/>
      <c r="C326" s="243"/>
      <c r="D326" s="243"/>
      <c r="E326" s="103">
        <f>SUM(E321:E325)</f>
        <v>1834</v>
      </c>
      <c r="F326" s="103">
        <f>SUM(F321:F325)</f>
        <v>1834</v>
      </c>
      <c r="G326" s="71"/>
      <c r="H326" s="71"/>
      <c r="I326" s="71"/>
      <c r="J326" s="179"/>
    </row>
    <row r="327" spans="1:10">
      <c r="A327" s="231" t="s">
        <v>104</v>
      </c>
      <c r="B327" s="231"/>
      <c r="C327" s="231"/>
      <c r="D327" s="231"/>
      <c r="E327" s="231"/>
      <c r="F327" s="231"/>
      <c r="G327" s="231"/>
      <c r="H327" s="231"/>
      <c r="I327" s="231"/>
      <c r="J327" s="119">
        <f>SUM(I321:I325)</f>
        <v>0</v>
      </c>
    </row>
    <row r="328" spans="1:10">
      <c r="A328" s="231" t="s">
        <v>109</v>
      </c>
      <c r="B328" s="231"/>
      <c r="C328" s="231"/>
      <c r="D328" s="231"/>
      <c r="E328" s="231"/>
      <c r="F328" s="231"/>
      <c r="G328" s="231"/>
      <c r="H328" s="231"/>
      <c r="I328" s="231"/>
      <c r="J328" s="119">
        <f>SUM(J321:J325)</f>
        <v>0</v>
      </c>
    </row>
    <row r="329" spans="1:10">
      <c r="A329" s="230" t="s">
        <v>126</v>
      </c>
      <c r="B329" s="230"/>
      <c r="C329" s="230"/>
      <c r="D329" s="230"/>
      <c r="E329" s="230"/>
      <c r="F329" s="230"/>
      <c r="G329" s="230"/>
      <c r="H329" s="230"/>
      <c r="I329" s="230"/>
      <c r="J329" s="77">
        <f>J327*24%</f>
        <v>0</v>
      </c>
    </row>
    <row r="330" spans="1:10">
      <c r="A330" s="230" t="s">
        <v>125</v>
      </c>
      <c r="B330" s="230"/>
      <c r="C330" s="230"/>
      <c r="D330" s="230"/>
      <c r="E330" s="230"/>
      <c r="F330" s="230"/>
      <c r="G330" s="230"/>
      <c r="H330" s="230"/>
      <c r="I330" s="230"/>
      <c r="J330" s="77">
        <f>J328*24%</f>
        <v>0</v>
      </c>
    </row>
    <row r="331" spans="1:10">
      <c r="A331" s="230" t="s">
        <v>176</v>
      </c>
      <c r="B331" s="230"/>
      <c r="C331" s="230"/>
      <c r="D331" s="230"/>
      <c r="E331" s="230"/>
      <c r="F331" s="230"/>
      <c r="G331" s="230"/>
      <c r="H331" s="230"/>
      <c r="I331" s="230"/>
      <c r="J331" s="77">
        <f>J327+J329</f>
        <v>0</v>
      </c>
    </row>
    <row r="332" spans="1:10">
      <c r="A332" s="230" t="s">
        <v>106</v>
      </c>
      <c r="B332" s="230"/>
      <c r="C332" s="230"/>
      <c r="D332" s="230"/>
      <c r="E332" s="230"/>
      <c r="F332" s="230"/>
      <c r="G332" s="230"/>
      <c r="H332" s="230"/>
      <c r="I332" s="230"/>
      <c r="J332" s="77">
        <f>J328+J330</f>
        <v>0</v>
      </c>
    </row>
    <row r="333" spans="1:10">
      <c r="A333" s="73"/>
      <c r="B333" s="178"/>
      <c r="C333" s="178"/>
      <c r="D333" s="69"/>
      <c r="E333" s="69"/>
      <c r="F333" s="69"/>
      <c r="G333" s="69"/>
      <c r="H333" s="69"/>
      <c r="I333" s="69"/>
      <c r="J333" s="71"/>
    </row>
    <row r="334" spans="1:10" ht="36">
      <c r="A334" s="57" t="s">
        <v>0</v>
      </c>
      <c r="B334" s="58" t="s">
        <v>1</v>
      </c>
      <c r="C334" s="58" t="s">
        <v>43</v>
      </c>
      <c r="D334" s="58" t="s">
        <v>11</v>
      </c>
      <c r="E334" s="58" t="s">
        <v>55</v>
      </c>
      <c r="F334" s="58" t="s">
        <v>56</v>
      </c>
      <c r="G334" s="215" t="s">
        <v>54</v>
      </c>
      <c r="H334" s="216" t="s">
        <v>241</v>
      </c>
      <c r="I334" s="58" t="s">
        <v>9</v>
      </c>
      <c r="J334" s="59" t="s">
        <v>58</v>
      </c>
    </row>
    <row r="335" spans="1:10">
      <c r="A335" s="80">
        <v>12</v>
      </c>
      <c r="B335" s="182" t="s">
        <v>177</v>
      </c>
      <c r="C335" s="62" t="s">
        <v>97</v>
      </c>
      <c r="D335" s="82" t="s">
        <v>111</v>
      </c>
      <c r="E335" s="102">
        <v>40</v>
      </c>
      <c r="F335" s="102">
        <v>40</v>
      </c>
      <c r="G335" s="71">
        <v>4.5</v>
      </c>
      <c r="H335" s="71"/>
      <c r="I335" s="71">
        <f>E335*H335</f>
        <v>0</v>
      </c>
      <c r="J335" s="172">
        <f t="shared" ref="J335:J350" si="23">F335*H335</f>
        <v>0</v>
      </c>
    </row>
    <row r="336" spans="1:10">
      <c r="A336" s="80">
        <v>13</v>
      </c>
      <c r="B336" s="182" t="s">
        <v>178</v>
      </c>
      <c r="C336" s="62" t="s">
        <v>97</v>
      </c>
      <c r="D336" s="82" t="s">
        <v>111</v>
      </c>
      <c r="E336" s="102">
        <v>20</v>
      </c>
      <c r="F336" s="102">
        <v>20</v>
      </c>
      <c r="G336" s="71">
        <v>4.5</v>
      </c>
      <c r="H336" s="71"/>
      <c r="I336" s="71">
        <f t="shared" ref="I336:I350" si="24">E336*H336</f>
        <v>0</v>
      </c>
      <c r="J336" s="172">
        <f t="shared" si="23"/>
        <v>0</v>
      </c>
    </row>
    <row r="337" spans="1:10">
      <c r="A337" s="80">
        <v>14</v>
      </c>
      <c r="B337" s="182" t="s">
        <v>4</v>
      </c>
      <c r="C337" s="62" t="s">
        <v>97</v>
      </c>
      <c r="D337" s="82" t="s">
        <v>111</v>
      </c>
      <c r="E337" s="102">
        <v>10</v>
      </c>
      <c r="F337" s="102">
        <v>10</v>
      </c>
      <c r="G337" s="71">
        <v>1.2</v>
      </c>
      <c r="H337" s="71"/>
      <c r="I337" s="71">
        <f t="shared" si="24"/>
        <v>0</v>
      </c>
      <c r="J337" s="172">
        <f t="shared" si="23"/>
        <v>0</v>
      </c>
    </row>
    <row r="338" spans="1:10">
      <c r="A338" s="80">
        <v>15</v>
      </c>
      <c r="B338" s="183" t="s">
        <v>5</v>
      </c>
      <c r="C338" s="62" t="s">
        <v>97</v>
      </c>
      <c r="D338" s="82" t="s">
        <v>111</v>
      </c>
      <c r="E338" s="102">
        <v>5</v>
      </c>
      <c r="F338" s="102">
        <v>5</v>
      </c>
      <c r="G338" s="71">
        <v>0.75</v>
      </c>
      <c r="H338" s="71"/>
      <c r="I338" s="71">
        <f t="shared" si="24"/>
        <v>0</v>
      </c>
      <c r="J338" s="172">
        <f t="shared" si="23"/>
        <v>0</v>
      </c>
    </row>
    <row r="339" spans="1:10">
      <c r="A339" s="80">
        <v>16</v>
      </c>
      <c r="B339" s="184" t="s">
        <v>63</v>
      </c>
      <c r="C339" s="62" t="s">
        <v>97</v>
      </c>
      <c r="D339" s="82" t="s">
        <v>111</v>
      </c>
      <c r="E339" s="102">
        <v>4</v>
      </c>
      <c r="F339" s="102">
        <v>4</v>
      </c>
      <c r="G339" s="71">
        <v>3</v>
      </c>
      <c r="H339" s="71"/>
      <c r="I339" s="71">
        <f t="shared" si="24"/>
        <v>0</v>
      </c>
      <c r="J339" s="172">
        <f t="shared" si="23"/>
        <v>0</v>
      </c>
    </row>
    <row r="340" spans="1:10">
      <c r="A340" s="80">
        <v>17</v>
      </c>
      <c r="B340" s="183" t="s">
        <v>3</v>
      </c>
      <c r="C340" s="62" t="s">
        <v>97</v>
      </c>
      <c r="D340" s="82" t="s">
        <v>111</v>
      </c>
      <c r="E340" s="102">
        <v>50</v>
      </c>
      <c r="F340" s="102">
        <v>50</v>
      </c>
      <c r="G340" s="71">
        <v>1.6</v>
      </c>
      <c r="H340" s="71"/>
      <c r="I340" s="71">
        <f t="shared" si="24"/>
        <v>0</v>
      </c>
      <c r="J340" s="172">
        <f t="shared" si="23"/>
        <v>0</v>
      </c>
    </row>
    <row r="341" spans="1:10">
      <c r="A341" s="80">
        <v>18</v>
      </c>
      <c r="B341" s="185" t="s">
        <v>179</v>
      </c>
      <c r="C341" s="62" t="s">
        <v>97</v>
      </c>
      <c r="D341" s="82" t="s">
        <v>111</v>
      </c>
      <c r="E341" s="102">
        <v>4</v>
      </c>
      <c r="F341" s="102">
        <v>4</v>
      </c>
      <c r="G341" s="71">
        <v>2.5</v>
      </c>
      <c r="H341" s="71"/>
      <c r="I341" s="71">
        <f t="shared" si="24"/>
        <v>0</v>
      </c>
      <c r="J341" s="172">
        <f t="shared" si="23"/>
        <v>0</v>
      </c>
    </row>
    <row r="342" spans="1:10">
      <c r="A342" s="80">
        <v>19</v>
      </c>
      <c r="B342" s="185" t="s">
        <v>180</v>
      </c>
      <c r="C342" s="62" t="s">
        <v>97</v>
      </c>
      <c r="D342" s="82" t="s">
        <v>111</v>
      </c>
      <c r="E342" s="102">
        <v>12</v>
      </c>
      <c r="F342" s="102">
        <v>12</v>
      </c>
      <c r="G342" s="71">
        <v>4.5</v>
      </c>
      <c r="H342" s="71"/>
      <c r="I342" s="71">
        <f t="shared" si="24"/>
        <v>0</v>
      </c>
      <c r="J342" s="172">
        <f t="shared" si="23"/>
        <v>0</v>
      </c>
    </row>
    <row r="343" spans="1:10">
      <c r="A343" s="80">
        <v>20</v>
      </c>
      <c r="B343" s="185" t="s">
        <v>181</v>
      </c>
      <c r="C343" s="186" t="s">
        <v>97</v>
      </c>
      <c r="D343" s="146" t="s">
        <v>111</v>
      </c>
      <c r="E343" s="102">
        <v>6</v>
      </c>
      <c r="F343" s="102">
        <v>6</v>
      </c>
      <c r="G343" s="71">
        <v>1</v>
      </c>
      <c r="H343" s="71"/>
      <c r="I343" s="71">
        <f t="shared" si="24"/>
        <v>0</v>
      </c>
      <c r="J343" s="172">
        <f t="shared" si="23"/>
        <v>0</v>
      </c>
    </row>
    <row r="344" spans="1:10">
      <c r="A344" s="80">
        <v>21</v>
      </c>
      <c r="B344" s="185" t="s">
        <v>182</v>
      </c>
      <c r="C344" s="62" t="s">
        <v>97</v>
      </c>
      <c r="D344" s="82" t="s">
        <v>111</v>
      </c>
      <c r="E344" s="102">
        <v>16</v>
      </c>
      <c r="F344" s="102">
        <v>16</v>
      </c>
      <c r="G344" s="71">
        <v>4</v>
      </c>
      <c r="H344" s="71"/>
      <c r="I344" s="71">
        <f t="shared" si="24"/>
        <v>0</v>
      </c>
      <c r="J344" s="172">
        <f t="shared" si="23"/>
        <v>0</v>
      </c>
    </row>
    <row r="345" spans="1:10">
      <c r="A345" s="80">
        <v>22</v>
      </c>
      <c r="B345" s="185" t="s">
        <v>152</v>
      </c>
      <c r="C345" s="62" t="s">
        <v>97</v>
      </c>
      <c r="D345" s="82" t="s">
        <v>111</v>
      </c>
      <c r="E345" s="102">
        <v>6</v>
      </c>
      <c r="F345" s="102">
        <v>6</v>
      </c>
      <c r="G345" s="71">
        <v>27</v>
      </c>
      <c r="H345" s="71"/>
      <c r="I345" s="71">
        <f t="shared" si="24"/>
        <v>0</v>
      </c>
      <c r="J345" s="172">
        <f t="shared" si="23"/>
        <v>0</v>
      </c>
    </row>
    <row r="346" spans="1:10">
      <c r="A346" s="80">
        <v>23</v>
      </c>
      <c r="B346" s="185" t="s">
        <v>183</v>
      </c>
      <c r="C346" s="62" t="s">
        <v>97</v>
      </c>
      <c r="D346" s="82" t="s">
        <v>111</v>
      </c>
      <c r="E346" s="102">
        <v>8</v>
      </c>
      <c r="F346" s="102">
        <v>8</v>
      </c>
      <c r="G346" s="71">
        <v>4.5</v>
      </c>
      <c r="H346" s="71"/>
      <c r="I346" s="71">
        <f t="shared" si="24"/>
        <v>0</v>
      </c>
      <c r="J346" s="172">
        <f t="shared" si="23"/>
        <v>0</v>
      </c>
    </row>
    <row r="347" spans="1:10">
      <c r="A347" s="80">
        <v>24</v>
      </c>
      <c r="B347" s="185" t="s">
        <v>184</v>
      </c>
      <c r="C347" s="62" t="s">
        <v>97</v>
      </c>
      <c r="D347" s="82" t="s">
        <v>111</v>
      </c>
      <c r="E347" s="102">
        <v>60</v>
      </c>
      <c r="F347" s="102">
        <v>60</v>
      </c>
      <c r="G347" s="71">
        <v>4</v>
      </c>
      <c r="H347" s="71"/>
      <c r="I347" s="71">
        <f t="shared" si="24"/>
        <v>0</v>
      </c>
      <c r="J347" s="172">
        <f t="shared" si="23"/>
        <v>0</v>
      </c>
    </row>
    <row r="348" spans="1:10">
      <c r="A348" s="80">
        <v>25</v>
      </c>
      <c r="B348" s="185" t="s">
        <v>185</v>
      </c>
      <c r="C348" s="62" t="s">
        <v>97</v>
      </c>
      <c r="D348" s="88" t="s">
        <v>111</v>
      </c>
      <c r="E348" s="102">
        <v>30</v>
      </c>
      <c r="F348" s="102">
        <v>30</v>
      </c>
      <c r="G348" s="71">
        <v>7</v>
      </c>
      <c r="H348" s="71"/>
      <c r="I348" s="71">
        <f t="shared" si="24"/>
        <v>0</v>
      </c>
      <c r="J348" s="172">
        <f t="shared" si="23"/>
        <v>0</v>
      </c>
    </row>
    <row r="349" spans="1:10">
      <c r="A349" s="80">
        <v>26</v>
      </c>
      <c r="B349" s="118" t="s">
        <v>186</v>
      </c>
      <c r="C349" s="62" t="s">
        <v>97</v>
      </c>
      <c r="D349" s="88" t="s">
        <v>111</v>
      </c>
      <c r="E349" s="105">
        <v>10</v>
      </c>
      <c r="F349" s="102">
        <v>10</v>
      </c>
      <c r="G349" s="71">
        <v>4.5</v>
      </c>
      <c r="H349" s="71"/>
      <c r="I349" s="71">
        <f t="shared" si="24"/>
        <v>0</v>
      </c>
      <c r="J349" s="172">
        <f t="shared" si="23"/>
        <v>0</v>
      </c>
    </row>
    <row r="350" spans="1:10">
      <c r="A350" s="80">
        <v>27</v>
      </c>
      <c r="B350" s="150" t="s">
        <v>187</v>
      </c>
      <c r="C350" s="62" t="s">
        <v>97</v>
      </c>
      <c r="D350" s="88" t="s">
        <v>111</v>
      </c>
      <c r="E350" s="106">
        <v>15</v>
      </c>
      <c r="F350" s="102">
        <v>15</v>
      </c>
      <c r="G350" s="71">
        <v>7.5</v>
      </c>
      <c r="H350" s="71"/>
      <c r="I350" s="71">
        <f t="shared" si="24"/>
        <v>0</v>
      </c>
      <c r="J350" s="172">
        <f t="shared" si="23"/>
        <v>0</v>
      </c>
    </row>
    <row r="351" spans="1:10">
      <c r="A351" s="187"/>
      <c r="B351" s="127"/>
      <c r="C351" s="279" t="s">
        <v>188</v>
      </c>
      <c r="D351" s="280"/>
      <c r="E351" s="189">
        <f>SUM(E335:E350)</f>
        <v>296</v>
      </c>
      <c r="F351" s="189">
        <f>SUM(F335:F350)</f>
        <v>296</v>
      </c>
      <c r="G351" s="189"/>
      <c r="H351" s="86"/>
      <c r="I351" s="71"/>
      <c r="J351" s="190"/>
    </row>
    <row r="352" spans="1:10">
      <c r="A352" s="242" t="s">
        <v>104</v>
      </c>
      <c r="B352" s="242"/>
      <c r="C352" s="242"/>
      <c r="D352" s="242"/>
      <c r="E352" s="242"/>
      <c r="F352" s="242"/>
      <c r="G352" s="242"/>
      <c r="H352" s="242"/>
      <c r="I352" s="242"/>
      <c r="J352" s="77">
        <f>SUM(I335:I350)</f>
        <v>0</v>
      </c>
    </row>
    <row r="353" spans="1:10">
      <c r="A353" s="263" t="s">
        <v>109</v>
      </c>
      <c r="B353" s="264"/>
      <c r="C353" s="264"/>
      <c r="D353" s="264"/>
      <c r="E353" s="264"/>
      <c r="F353" s="264"/>
      <c r="G353" s="264"/>
      <c r="H353" s="264"/>
      <c r="I353" s="265"/>
      <c r="J353" s="77">
        <f>SUM(J335:J350)</f>
        <v>0</v>
      </c>
    </row>
    <row r="354" spans="1:10">
      <c r="A354" s="230" t="s">
        <v>126</v>
      </c>
      <c r="B354" s="230"/>
      <c r="C354" s="230"/>
      <c r="D354" s="230"/>
      <c r="E354" s="230"/>
      <c r="F354" s="230"/>
      <c r="G354" s="230"/>
      <c r="H354" s="230"/>
      <c r="I354" s="230"/>
      <c r="J354" s="77">
        <f>J352*24%</f>
        <v>0</v>
      </c>
    </row>
    <row r="355" spans="1:10">
      <c r="A355" s="238" t="s">
        <v>125</v>
      </c>
      <c r="B355" s="239"/>
      <c r="C355" s="239"/>
      <c r="D355" s="239"/>
      <c r="E355" s="239"/>
      <c r="F355" s="239"/>
      <c r="G355" s="239"/>
      <c r="H355" s="239"/>
      <c r="I355" s="240"/>
      <c r="J355" s="77">
        <f>J353*24%</f>
        <v>0</v>
      </c>
    </row>
    <row r="356" spans="1:10">
      <c r="A356" s="230" t="s">
        <v>105</v>
      </c>
      <c r="B356" s="230"/>
      <c r="C356" s="230"/>
      <c r="D356" s="230"/>
      <c r="E356" s="230"/>
      <c r="F356" s="230"/>
      <c r="G356" s="230"/>
      <c r="H356" s="230"/>
      <c r="I356" s="230"/>
      <c r="J356" s="77">
        <f>J352+J354</f>
        <v>0</v>
      </c>
    </row>
    <row r="357" spans="1:10">
      <c r="A357" s="230" t="s">
        <v>106</v>
      </c>
      <c r="B357" s="230"/>
      <c r="C357" s="230"/>
      <c r="D357" s="230"/>
      <c r="E357" s="230"/>
      <c r="F357" s="230"/>
      <c r="G357" s="230"/>
      <c r="H357" s="230"/>
      <c r="I357" s="230"/>
      <c r="J357" s="77">
        <f>J353+J355</f>
        <v>0</v>
      </c>
    </row>
    <row r="358" spans="1:10">
      <c r="A358" s="73"/>
      <c r="B358" s="178"/>
      <c r="C358" s="178"/>
      <c r="D358" s="69"/>
      <c r="E358" s="69"/>
      <c r="F358" s="69"/>
      <c r="G358" s="69"/>
      <c r="H358" s="69"/>
      <c r="I358" s="69"/>
      <c r="J358" s="191"/>
    </row>
    <row r="359" spans="1:10" ht="36">
      <c r="A359" s="57" t="s">
        <v>0</v>
      </c>
      <c r="B359" s="58" t="s">
        <v>1</v>
      </c>
      <c r="C359" s="58" t="s">
        <v>43</v>
      </c>
      <c r="D359" s="58" t="s">
        <v>11</v>
      </c>
      <c r="E359" s="58" t="s">
        <v>55</v>
      </c>
      <c r="F359" s="58" t="s">
        <v>56</v>
      </c>
      <c r="G359" s="215" t="s">
        <v>54</v>
      </c>
      <c r="H359" s="216" t="s">
        <v>241</v>
      </c>
      <c r="I359" s="58" t="s">
        <v>9</v>
      </c>
      <c r="J359" s="59" t="s">
        <v>58</v>
      </c>
    </row>
    <row r="360" spans="1:10">
      <c r="A360" s="127">
        <v>28</v>
      </c>
      <c r="B360" s="111" t="s">
        <v>14</v>
      </c>
      <c r="C360" s="62" t="s">
        <v>98</v>
      </c>
      <c r="D360" s="88" t="s">
        <v>111</v>
      </c>
      <c r="E360" s="102">
        <v>10</v>
      </c>
      <c r="F360" s="102">
        <v>10</v>
      </c>
      <c r="G360" s="71">
        <v>3.5</v>
      </c>
      <c r="H360" s="71"/>
      <c r="I360" s="71">
        <f t="shared" ref="I360:I416" si="25">E360*H360</f>
        <v>0</v>
      </c>
      <c r="J360" s="172">
        <f>F360*H360</f>
        <v>0</v>
      </c>
    </row>
    <row r="361" spans="1:10" ht="30">
      <c r="A361" s="127">
        <v>29</v>
      </c>
      <c r="B361" s="111" t="s">
        <v>78</v>
      </c>
      <c r="C361" s="62" t="s">
        <v>98</v>
      </c>
      <c r="D361" s="88" t="s">
        <v>111</v>
      </c>
      <c r="E361" s="102">
        <v>8</v>
      </c>
      <c r="F361" s="102">
        <v>8</v>
      </c>
      <c r="G361" s="71">
        <v>17</v>
      </c>
      <c r="H361" s="71"/>
      <c r="I361" s="71">
        <f t="shared" si="25"/>
        <v>0</v>
      </c>
      <c r="J361" s="172">
        <f t="shared" ref="J361:J416" si="26">F361*H361</f>
        <v>0</v>
      </c>
    </row>
    <row r="362" spans="1:10">
      <c r="A362" s="127">
        <v>30</v>
      </c>
      <c r="B362" s="111" t="s">
        <v>102</v>
      </c>
      <c r="C362" s="62" t="s">
        <v>98</v>
      </c>
      <c r="D362" s="88" t="s">
        <v>111</v>
      </c>
      <c r="E362" s="102">
        <v>4</v>
      </c>
      <c r="F362" s="102">
        <v>4</v>
      </c>
      <c r="G362" s="71">
        <v>2</v>
      </c>
      <c r="H362" s="71"/>
      <c r="I362" s="71">
        <f t="shared" si="25"/>
        <v>0</v>
      </c>
      <c r="J362" s="172">
        <f t="shared" si="26"/>
        <v>0</v>
      </c>
    </row>
    <row r="363" spans="1:10">
      <c r="A363" s="127">
        <v>31</v>
      </c>
      <c r="B363" s="111" t="s">
        <v>189</v>
      </c>
      <c r="C363" s="62" t="s">
        <v>98</v>
      </c>
      <c r="D363" s="88" t="s">
        <v>111</v>
      </c>
      <c r="E363" s="102">
        <v>8</v>
      </c>
      <c r="F363" s="102">
        <v>8</v>
      </c>
      <c r="G363" s="71">
        <v>0.8</v>
      </c>
      <c r="H363" s="71"/>
      <c r="I363" s="71">
        <f t="shared" si="25"/>
        <v>0</v>
      </c>
      <c r="J363" s="172">
        <f t="shared" si="26"/>
        <v>0</v>
      </c>
    </row>
    <row r="364" spans="1:10">
      <c r="A364" s="127">
        <v>32</v>
      </c>
      <c r="B364" s="111" t="s">
        <v>100</v>
      </c>
      <c r="C364" s="62" t="s">
        <v>98</v>
      </c>
      <c r="D364" s="88" t="s">
        <v>111</v>
      </c>
      <c r="E364" s="102">
        <v>10</v>
      </c>
      <c r="F364" s="102">
        <v>10</v>
      </c>
      <c r="G364" s="71">
        <v>3</v>
      </c>
      <c r="H364" s="71"/>
      <c r="I364" s="71">
        <f t="shared" si="25"/>
        <v>0</v>
      </c>
      <c r="J364" s="172">
        <f t="shared" si="26"/>
        <v>0</v>
      </c>
    </row>
    <row r="365" spans="1:10">
      <c r="A365" s="127">
        <v>33</v>
      </c>
      <c r="B365" s="111" t="s">
        <v>101</v>
      </c>
      <c r="C365" s="62" t="s">
        <v>98</v>
      </c>
      <c r="D365" s="88" t="s">
        <v>111</v>
      </c>
      <c r="E365" s="102">
        <v>5</v>
      </c>
      <c r="F365" s="102">
        <v>5</v>
      </c>
      <c r="G365" s="71">
        <v>2</v>
      </c>
      <c r="H365" s="71"/>
      <c r="I365" s="71">
        <f t="shared" si="25"/>
        <v>0</v>
      </c>
      <c r="J365" s="172">
        <f t="shared" si="26"/>
        <v>0</v>
      </c>
    </row>
    <row r="366" spans="1:10" ht="30">
      <c r="A366" s="127">
        <v>34</v>
      </c>
      <c r="B366" s="111" t="s">
        <v>6</v>
      </c>
      <c r="C366" s="62" t="s">
        <v>98</v>
      </c>
      <c r="D366" s="88" t="s">
        <v>111</v>
      </c>
      <c r="E366" s="102">
        <v>120</v>
      </c>
      <c r="F366" s="102">
        <v>120</v>
      </c>
      <c r="G366" s="71">
        <v>0.5</v>
      </c>
      <c r="H366" s="71"/>
      <c r="I366" s="71">
        <f t="shared" si="25"/>
        <v>0</v>
      </c>
      <c r="J366" s="172">
        <f t="shared" si="26"/>
        <v>0</v>
      </c>
    </row>
    <row r="367" spans="1:10" ht="60">
      <c r="A367" s="127">
        <v>35</v>
      </c>
      <c r="B367" s="111" t="s">
        <v>142</v>
      </c>
      <c r="C367" s="62" t="s">
        <v>98</v>
      </c>
      <c r="D367" s="88" t="s">
        <v>111</v>
      </c>
      <c r="E367" s="102">
        <v>4</v>
      </c>
      <c r="F367" s="102">
        <v>4</v>
      </c>
      <c r="G367" s="71">
        <v>55</v>
      </c>
      <c r="H367" s="71"/>
      <c r="I367" s="71">
        <f t="shared" si="25"/>
        <v>0</v>
      </c>
      <c r="J367" s="172">
        <f t="shared" si="26"/>
        <v>0</v>
      </c>
    </row>
    <row r="368" spans="1:10" ht="30">
      <c r="A368" s="127">
        <v>36</v>
      </c>
      <c r="B368" s="111" t="s">
        <v>157</v>
      </c>
      <c r="C368" s="62" t="s">
        <v>98</v>
      </c>
      <c r="D368" s="88" t="s">
        <v>111</v>
      </c>
      <c r="E368" s="102">
        <v>4</v>
      </c>
      <c r="F368" s="102">
        <v>4</v>
      </c>
      <c r="G368" s="71">
        <v>5</v>
      </c>
      <c r="H368" s="71"/>
      <c r="I368" s="71">
        <f t="shared" si="25"/>
        <v>0</v>
      </c>
      <c r="J368" s="172">
        <f t="shared" si="26"/>
        <v>0</v>
      </c>
    </row>
    <row r="369" spans="1:10">
      <c r="A369" s="127">
        <v>37</v>
      </c>
      <c r="B369" s="111" t="s">
        <v>158</v>
      </c>
      <c r="C369" s="62" t="s">
        <v>98</v>
      </c>
      <c r="D369" s="88" t="s">
        <v>111</v>
      </c>
      <c r="E369" s="102">
        <v>9</v>
      </c>
      <c r="F369" s="102">
        <v>9</v>
      </c>
      <c r="G369" s="71">
        <v>3</v>
      </c>
      <c r="H369" s="71"/>
      <c r="I369" s="71">
        <f t="shared" si="25"/>
        <v>0</v>
      </c>
      <c r="J369" s="172">
        <f t="shared" si="26"/>
        <v>0</v>
      </c>
    </row>
    <row r="370" spans="1:10">
      <c r="A370" s="127">
        <v>38</v>
      </c>
      <c r="B370" s="111" t="s">
        <v>143</v>
      </c>
      <c r="C370" s="62" t="s">
        <v>98</v>
      </c>
      <c r="D370" s="88" t="s">
        <v>111</v>
      </c>
      <c r="E370" s="102">
        <v>10</v>
      </c>
      <c r="F370" s="102">
        <v>10</v>
      </c>
      <c r="G370" s="71">
        <v>6.5</v>
      </c>
      <c r="H370" s="71"/>
      <c r="I370" s="71">
        <f t="shared" si="25"/>
        <v>0</v>
      </c>
      <c r="J370" s="172">
        <f t="shared" si="26"/>
        <v>0</v>
      </c>
    </row>
    <row r="371" spans="1:10">
      <c r="A371" s="127">
        <v>39</v>
      </c>
      <c r="B371" s="111" t="s">
        <v>7</v>
      </c>
      <c r="C371" s="62" t="s">
        <v>98</v>
      </c>
      <c r="D371" s="88" t="s">
        <v>111</v>
      </c>
      <c r="E371" s="102">
        <v>10</v>
      </c>
      <c r="F371" s="102">
        <v>10</v>
      </c>
      <c r="G371" s="71">
        <v>2.5</v>
      </c>
      <c r="H371" s="71"/>
      <c r="I371" s="71">
        <f t="shared" si="25"/>
        <v>0</v>
      </c>
      <c r="J371" s="172">
        <f t="shared" si="26"/>
        <v>0</v>
      </c>
    </row>
    <row r="372" spans="1:10">
      <c r="A372" s="127">
        <v>40</v>
      </c>
      <c r="B372" s="112" t="s">
        <v>89</v>
      </c>
      <c r="C372" s="62" t="s">
        <v>98</v>
      </c>
      <c r="D372" s="88" t="s">
        <v>111</v>
      </c>
      <c r="E372" s="105">
        <v>50</v>
      </c>
      <c r="F372" s="102">
        <v>50</v>
      </c>
      <c r="G372" s="71">
        <v>0.35</v>
      </c>
      <c r="H372" s="71"/>
      <c r="I372" s="71">
        <f t="shared" si="25"/>
        <v>0</v>
      </c>
      <c r="J372" s="172">
        <f t="shared" si="26"/>
        <v>0</v>
      </c>
    </row>
    <row r="373" spans="1:10">
      <c r="A373" s="127">
        <v>41</v>
      </c>
      <c r="B373" s="112" t="s">
        <v>88</v>
      </c>
      <c r="C373" s="62" t="s">
        <v>98</v>
      </c>
      <c r="D373" s="88" t="s">
        <v>111</v>
      </c>
      <c r="E373" s="105">
        <v>150</v>
      </c>
      <c r="F373" s="102">
        <v>150</v>
      </c>
      <c r="G373" s="71">
        <v>0.7</v>
      </c>
      <c r="H373" s="71"/>
      <c r="I373" s="71">
        <f t="shared" si="25"/>
        <v>0</v>
      </c>
      <c r="J373" s="172">
        <f t="shared" si="26"/>
        <v>0</v>
      </c>
    </row>
    <row r="374" spans="1:10">
      <c r="A374" s="127">
        <v>42</v>
      </c>
      <c r="B374" s="112" t="s">
        <v>91</v>
      </c>
      <c r="C374" s="62" t="s">
        <v>98</v>
      </c>
      <c r="D374" s="88" t="s">
        <v>111</v>
      </c>
      <c r="E374" s="105">
        <v>60</v>
      </c>
      <c r="F374" s="102">
        <v>60</v>
      </c>
      <c r="G374" s="71">
        <v>0.7</v>
      </c>
      <c r="H374" s="71"/>
      <c r="I374" s="71">
        <f t="shared" si="25"/>
        <v>0</v>
      </c>
      <c r="J374" s="172">
        <f t="shared" si="26"/>
        <v>0</v>
      </c>
    </row>
    <row r="375" spans="1:10">
      <c r="A375" s="127">
        <v>43</v>
      </c>
      <c r="B375" s="112" t="s">
        <v>90</v>
      </c>
      <c r="C375" s="62" t="s">
        <v>98</v>
      </c>
      <c r="D375" s="88" t="s">
        <v>111</v>
      </c>
      <c r="E375" s="105">
        <v>50</v>
      </c>
      <c r="F375" s="102">
        <v>50</v>
      </c>
      <c r="G375" s="71">
        <v>1.2</v>
      </c>
      <c r="H375" s="71"/>
      <c r="I375" s="71">
        <f t="shared" si="25"/>
        <v>0</v>
      </c>
      <c r="J375" s="172">
        <f t="shared" si="26"/>
        <v>0</v>
      </c>
    </row>
    <row r="376" spans="1:10">
      <c r="A376" s="127">
        <v>44</v>
      </c>
      <c r="B376" s="112" t="s">
        <v>67</v>
      </c>
      <c r="C376" s="62" t="s">
        <v>98</v>
      </c>
      <c r="D376" s="88" t="s">
        <v>111</v>
      </c>
      <c r="E376" s="105">
        <v>70</v>
      </c>
      <c r="F376" s="102">
        <v>70</v>
      </c>
      <c r="G376" s="71">
        <v>0.9</v>
      </c>
      <c r="H376" s="71"/>
      <c r="I376" s="71">
        <f t="shared" si="25"/>
        <v>0</v>
      </c>
      <c r="J376" s="172">
        <f t="shared" si="26"/>
        <v>0</v>
      </c>
    </row>
    <row r="377" spans="1:10">
      <c r="A377" s="127">
        <v>45</v>
      </c>
      <c r="B377" s="112" t="s">
        <v>68</v>
      </c>
      <c r="C377" s="62" t="s">
        <v>98</v>
      </c>
      <c r="D377" s="88" t="s">
        <v>111</v>
      </c>
      <c r="E377" s="105">
        <v>70</v>
      </c>
      <c r="F377" s="102">
        <v>70</v>
      </c>
      <c r="G377" s="71">
        <v>1</v>
      </c>
      <c r="H377" s="71"/>
      <c r="I377" s="71">
        <f t="shared" si="25"/>
        <v>0</v>
      </c>
      <c r="J377" s="172">
        <f t="shared" si="26"/>
        <v>0</v>
      </c>
    </row>
    <row r="378" spans="1:10">
      <c r="A378" s="127">
        <v>46</v>
      </c>
      <c r="B378" s="112" t="s">
        <v>69</v>
      </c>
      <c r="C378" s="62" t="s">
        <v>98</v>
      </c>
      <c r="D378" s="88" t="s">
        <v>111</v>
      </c>
      <c r="E378" s="105">
        <v>80</v>
      </c>
      <c r="F378" s="102">
        <v>80</v>
      </c>
      <c r="G378" s="71">
        <v>1</v>
      </c>
      <c r="H378" s="71"/>
      <c r="I378" s="71">
        <f t="shared" si="25"/>
        <v>0</v>
      </c>
      <c r="J378" s="172">
        <f t="shared" si="26"/>
        <v>0</v>
      </c>
    </row>
    <row r="379" spans="1:10">
      <c r="A379" s="127">
        <v>47</v>
      </c>
      <c r="B379" s="112" t="s">
        <v>70</v>
      </c>
      <c r="C379" s="62" t="s">
        <v>98</v>
      </c>
      <c r="D379" s="88" t="s">
        <v>111</v>
      </c>
      <c r="E379" s="106">
        <v>15</v>
      </c>
      <c r="F379" s="102">
        <v>15</v>
      </c>
      <c r="G379" s="71">
        <v>5</v>
      </c>
      <c r="H379" s="71"/>
      <c r="I379" s="71">
        <f t="shared" si="25"/>
        <v>0</v>
      </c>
      <c r="J379" s="172">
        <f t="shared" si="26"/>
        <v>0</v>
      </c>
    </row>
    <row r="380" spans="1:10">
      <c r="A380" s="127">
        <v>48</v>
      </c>
      <c r="B380" s="113" t="s">
        <v>79</v>
      </c>
      <c r="C380" s="62" t="s">
        <v>98</v>
      </c>
      <c r="D380" s="88" t="s">
        <v>111</v>
      </c>
      <c r="E380" s="107">
        <v>4</v>
      </c>
      <c r="F380" s="102">
        <v>4</v>
      </c>
      <c r="G380" s="71">
        <v>2</v>
      </c>
      <c r="H380" s="71"/>
      <c r="I380" s="71">
        <f t="shared" si="25"/>
        <v>0</v>
      </c>
      <c r="J380" s="172">
        <f t="shared" si="26"/>
        <v>0</v>
      </c>
    </row>
    <row r="381" spans="1:10">
      <c r="A381" s="127">
        <v>49</v>
      </c>
      <c r="B381" s="115" t="s">
        <v>84</v>
      </c>
      <c r="C381" s="62" t="s">
        <v>98</v>
      </c>
      <c r="D381" s="88" t="s">
        <v>111</v>
      </c>
      <c r="E381" s="107">
        <v>6</v>
      </c>
      <c r="F381" s="102">
        <v>6</v>
      </c>
      <c r="G381" s="71">
        <v>1.5</v>
      </c>
      <c r="H381" s="71"/>
      <c r="I381" s="71">
        <f t="shared" si="25"/>
        <v>0</v>
      </c>
      <c r="J381" s="172">
        <f t="shared" si="26"/>
        <v>0</v>
      </c>
    </row>
    <row r="382" spans="1:10">
      <c r="A382" s="127">
        <v>50</v>
      </c>
      <c r="B382" s="117" t="s">
        <v>190</v>
      </c>
      <c r="C382" s="62" t="s">
        <v>98</v>
      </c>
      <c r="D382" s="88" t="s">
        <v>111</v>
      </c>
      <c r="E382" s="107">
        <v>4</v>
      </c>
      <c r="F382" s="102">
        <v>4</v>
      </c>
      <c r="G382" s="71">
        <v>1.5</v>
      </c>
      <c r="H382" s="71"/>
      <c r="I382" s="71">
        <f t="shared" si="25"/>
        <v>0</v>
      </c>
      <c r="J382" s="172">
        <f t="shared" si="26"/>
        <v>0</v>
      </c>
    </row>
    <row r="383" spans="1:10">
      <c r="A383" s="127">
        <v>51</v>
      </c>
      <c r="B383" s="112" t="s">
        <v>72</v>
      </c>
      <c r="C383" s="62" t="s">
        <v>98</v>
      </c>
      <c r="D383" s="88" t="s">
        <v>111</v>
      </c>
      <c r="E383" s="106">
        <v>10</v>
      </c>
      <c r="F383" s="102">
        <v>10</v>
      </c>
      <c r="G383" s="71">
        <v>8</v>
      </c>
      <c r="H383" s="71"/>
      <c r="I383" s="71">
        <f t="shared" si="25"/>
        <v>0</v>
      </c>
      <c r="J383" s="172">
        <f t="shared" si="26"/>
        <v>0</v>
      </c>
    </row>
    <row r="384" spans="1:10">
      <c r="A384" s="127">
        <v>52</v>
      </c>
      <c r="B384" s="112" t="s">
        <v>73</v>
      </c>
      <c r="C384" s="62" t="s">
        <v>98</v>
      </c>
      <c r="D384" s="88" t="s">
        <v>111</v>
      </c>
      <c r="E384" s="106">
        <v>10</v>
      </c>
      <c r="F384" s="102">
        <v>10</v>
      </c>
      <c r="G384" s="71">
        <v>10</v>
      </c>
      <c r="H384" s="71"/>
      <c r="I384" s="71">
        <f t="shared" si="25"/>
        <v>0</v>
      </c>
      <c r="J384" s="172">
        <f t="shared" si="26"/>
        <v>0</v>
      </c>
    </row>
    <row r="385" spans="1:10">
      <c r="A385" s="127">
        <v>53</v>
      </c>
      <c r="B385" s="112" t="s">
        <v>85</v>
      </c>
      <c r="C385" s="62" t="s">
        <v>98</v>
      </c>
      <c r="D385" s="88" t="s">
        <v>111</v>
      </c>
      <c r="E385" s="106">
        <v>14</v>
      </c>
      <c r="F385" s="102">
        <v>14</v>
      </c>
      <c r="G385" s="71">
        <v>6.5</v>
      </c>
      <c r="H385" s="71"/>
      <c r="I385" s="71">
        <f t="shared" si="25"/>
        <v>0</v>
      </c>
      <c r="J385" s="172">
        <f t="shared" si="26"/>
        <v>0</v>
      </c>
    </row>
    <row r="386" spans="1:10">
      <c r="A386" s="127">
        <v>54</v>
      </c>
      <c r="B386" s="112" t="s">
        <v>92</v>
      </c>
      <c r="C386" s="62" t="s">
        <v>98</v>
      </c>
      <c r="D386" s="88" t="s">
        <v>111</v>
      </c>
      <c r="E386" s="105">
        <v>150</v>
      </c>
      <c r="F386" s="102">
        <v>150</v>
      </c>
      <c r="G386" s="71">
        <v>1.1499999999999999</v>
      </c>
      <c r="H386" s="71"/>
      <c r="I386" s="71">
        <f t="shared" si="25"/>
        <v>0</v>
      </c>
      <c r="J386" s="172">
        <f t="shared" si="26"/>
        <v>0</v>
      </c>
    </row>
    <row r="387" spans="1:10">
      <c r="A387" s="127">
        <v>55</v>
      </c>
      <c r="B387" s="115" t="s">
        <v>74</v>
      </c>
      <c r="C387" s="62" t="s">
        <v>98</v>
      </c>
      <c r="D387" s="88" t="s">
        <v>111</v>
      </c>
      <c r="E387" s="102">
        <v>10</v>
      </c>
      <c r="F387" s="102">
        <v>10</v>
      </c>
      <c r="G387" s="71">
        <v>6</v>
      </c>
      <c r="H387" s="71"/>
      <c r="I387" s="71">
        <f t="shared" si="25"/>
        <v>0</v>
      </c>
      <c r="J387" s="172">
        <f t="shared" si="26"/>
        <v>0</v>
      </c>
    </row>
    <row r="388" spans="1:10">
      <c r="A388" s="127">
        <v>56</v>
      </c>
      <c r="B388" s="115" t="s">
        <v>93</v>
      </c>
      <c r="C388" s="186" t="s">
        <v>98</v>
      </c>
      <c r="D388" s="88" t="s">
        <v>111</v>
      </c>
      <c r="E388" s="106">
        <v>6</v>
      </c>
      <c r="F388" s="107">
        <v>6</v>
      </c>
      <c r="G388" s="91">
        <v>13</v>
      </c>
      <c r="H388" s="91"/>
      <c r="I388" s="71">
        <f t="shared" si="25"/>
        <v>0</v>
      </c>
      <c r="J388" s="172">
        <f t="shared" si="26"/>
        <v>0</v>
      </c>
    </row>
    <row r="389" spans="1:10">
      <c r="A389" s="127">
        <v>57</v>
      </c>
      <c r="B389" s="112" t="s">
        <v>75</v>
      </c>
      <c r="C389" s="62" t="s">
        <v>98</v>
      </c>
      <c r="D389" s="88" t="s">
        <v>111</v>
      </c>
      <c r="E389" s="105">
        <v>2</v>
      </c>
      <c r="F389" s="102">
        <v>2</v>
      </c>
      <c r="G389" s="71">
        <v>45</v>
      </c>
      <c r="H389" s="71"/>
      <c r="I389" s="71">
        <f t="shared" si="25"/>
        <v>0</v>
      </c>
      <c r="J389" s="172">
        <f t="shared" si="26"/>
        <v>0</v>
      </c>
    </row>
    <row r="390" spans="1:10">
      <c r="A390" s="127">
        <v>58</v>
      </c>
      <c r="B390" s="112" t="s">
        <v>76</v>
      </c>
      <c r="C390" s="62" t="s">
        <v>98</v>
      </c>
      <c r="D390" s="88" t="s">
        <v>111</v>
      </c>
      <c r="E390" s="105">
        <v>80</v>
      </c>
      <c r="F390" s="102">
        <v>80</v>
      </c>
      <c r="G390" s="71">
        <v>0.5</v>
      </c>
      <c r="H390" s="71"/>
      <c r="I390" s="71">
        <f t="shared" si="25"/>
        <v>0</v>
      </c>
      <c r="J390" s="172">
        <f t="shared" si="26"/>
        <v>0</v>
      </c>
    </row>
    <row r="391" spans="1:10">
      <c r="A391" s="127">
        <v>59</v>
      </c>
      <c r="B391" s="118" t="s">
        <v>191</v>
      </c>
      <c r="C391" s="62" t="s">
        <v>98</v>
      </c>
      <c r="D391" s="88" t="s">
        <v>111</v>
      </c>
      <c r="E391" s="108">
        <v>5</v>
      </c>
      <c r="F391" s="108">
        <v>5</v>
      </c>
      <c r="G391" s="71">
        <v>8</v>
      </c>
      <c r="H391" s="71"/>
      <c r="I391" s="71">
        <f t="shared" si="25"/>
        <v>0</v>
      </c>
      <c r="J391" s="172">
        <f t="shared" si="26"/>
        <v>0</v>
      </c>
    </row>
    <row r="392" spans="1:10">
      <c r="A392" s="127">
        <v>60</v>
      </c>
      <c r="B392" s="118" t="s">
        <v>192</v>
      </c>
      <c r="C392" s="62" t="s">
        <v>98</v>
      </c>
      <c r="D392" s="88" t="s">
        <v>111</v>
      </c>
      <c r="E392" s="108">
        <v>5</v>
      </c>
      <c r="F392" s="108">
        <v>5</v>
      </c>
      <c r="G392" s="71">
        <v>3.8</v>
      </c>
      <c r="H392" s="71"/>
      <c r="I392" s="71">
        <f t="shared" si="25"/>
        <v>0</v>
      </c>
      <c r="J392" s="172">
        <f t="shared" si="26"/>
        <v>0</v>
      </c>
    </row>
    <row r="393" spans="1:10">
      <c r="A393" s="127">
        <v>61</v>
      </c>
      <c r="B393" s="118" t="s">
        <v>193</v>
      </c>
      <c r="C393" s="62" t="s">
        <v>98</v>
      </c>
      <c r="D393" s="88" t="s">
        <v>111</v>
      </c>
      <c r="E393" s="192">
        <v>4</v>
      </c>
      <c r="F393" s="192">
        <v>4</v>
      </c>
      <c r="G393" s="71">
        <v>1.8</v>
      </c>
      <c r="H393" s="71"/>
      <c r="I393" s="71">
        <f t="shared" si="25"/>
        <v>0</v>
      </c>
      <c r="J393" s="172">
        <f t="shared" si="26"/>
        <v>0</v>
      </c>
    </row>
    <row r="394" spans="1:10">
      <c r="A394" s="127">
        <v>62</v>
      </c>
      <c r="B394" s="118" t="s">
        <v>194</v>
      </c>
      <c r="C394" s="62" t="s">
        <v>98</v>
      </c>
      <c r="D394" s="88" t="s">
        <v>111</v>
      </c>
      <c r="E394" s="192">
        <v>6</v>
      </c>
      <c r="F394" s="192">
        <v>6</v>
      </c>
      <c r="G394" s="71">
        <v>9</v>
      </c>
      <c r="H394" s="71"/>
      <c r="I394" s="71">
        <f t="shared" si="25"/>
        <v>0</v>
      </c>
      <c r="J394" s="172">
        <f t="shared" si="26"/>
        <v>0</v>
      </c>
    </row>
    <row r="395" spans="1:10">
      <c r="A395" s="127">
        <v>63</v>
      </c>
      <c r="B395" s="150" t="s">
        <v>162</v>
      </c>
      <c r="C395" s="62" t="s">
        <v>98</v>
      </c>
      <c r="D395" s="88" t="s">
        <v>111</v>
      </c>
      <c r="E395" s="108">
        <v>5</v>
      </c>
      <c r="F395" s="108">
        <v>5</v>
      </c>
      <c r="G395" s="71">
        <v>3.55</v>
      </c>
      <c r="H395" s="71"/>
      <c r="I395" s="71">
        <f t="shared" si="25"/>
        <v>0</v>
      </c>
      <c r="J395" s="172">
        <f t="shared" si="26"/>
        <v>0</v>
      </c>
    </row>
    <row r="396" spans="1:10">
      <c r="A396" s="127">
        <v>64</v>
      </c>
      <c r="B396" s="118" t="s">
        <v>195</v>
      </c>
      <c r="C396" s="62" t="s">
        <v>98</v>
      </c>
      <c r="D396" s="88" t="s">
        <v>111</v>
      </c>
      <c r="E396" s="108">
        <v>5</v>
      </c>
      <c r="F396" s="108">
        <v>5</v>
      </c>
      <c r="G396" s="71">
        <v>6.2</v>
      </c>
      <c r="H396" s="71"/>
      <c r="I396" s="71">
        <f t="shared" si="25"/>
        <v>0</v>
      </c>
      <c r="J396" s="172">
        <f t="shared" si="26"/>
        <v>0</v>
      </c>
    </row>
    <row r="397" spans="1:10">
      <c r="A397" s="127">
        <v>65</v>
      </c>
      <c r="B397" s="118" t="s">
        <v>196</v>
      </c>
      <c r="C397" s="62" t="s">
        <v>98</v>
      </c>
      <c r="D397" s="88" t="s">
        <v>111</v>
      </c>
      <c r="E397" s="192">
        <v>10</v>
      </c>
      <c r="F397" s="192">
        <v>10</v>
      </c>
      <c r="G397" s="71">
        <v>1.2</v>
      </c>
      <c r="H397" s="71"/>
      <c r="I397" s="71">
        <f t="shared" si="25"/>
        <v>0</v>
      </c>
      <c r="J397" s="172">
        <f t="shared" si="26"/>
        <v>0</v>
      </c>
    </row>
    <row r="398" spans="1:10">
      <c r="A398" s="127">
        <v>66</v>
      </c>
      <c r="B398" s="118" t="s">
        <v>197</v>
      </c>
      <c r="C398" s="62" t="s">
        <v>98</v>
      </c>
      <c r="D398" s="88" t="s">
        <v>111</v>
      </c>
      <c r="E398" s="192">
        <v>5</v>
      </c>
      <c r="F398" s="192">
        <v>5</v>
      </c>
      <c r="G398" s="71">
        <v>5.75</v>
      </c>
      <c r="H398" s="71"/>
      <c r="I398" s="71">
        <f t="shared" si="25"/>
        <v>0</v>
      </c>
      <c r="J398" s="172">
        <f t="shared" si="26"/>
        <v>0</v>
      </c>
    </row>
    <row r="399" spans="1:10">
      <c r="A399" s="127">
        <v>67</v>
      </c>
      <c r="B399" s="118" t="s">
        <v>198</v>
      </c>
      <c r="C399" s="62" t="s">
        <v>98</v>
      </c>
      <c r="D399" s="88" t="s">
        <v>111</v>
      </c>
      <c r="E399" s="192">
        <v>10</v>
      </c>
      <c r="F399" s="192">
        <v>10</v>
      </c>
      <c r="G399" s="71">
        <v>1.55</v>
      </c>
      <c r="H399" s="71"/>
      <c r="I399" s="71">
        <f t="shared" si="25"/>
        <v>0</v>
      </c>
      <c r="J399" s="172">
        <f t="shared" si="26"/>
        <v>0</v>
      </c>
    </row>
    <row r="400" spans="1:10">
      <c r="A400" s="127">
        <v>68</v>
      </c>
      <c r="B400" s="118" t="s">
        <v>199</v>
      </c>
      <c r="C400" s="62" t="s">
        <v>98</v>
      </c>
      <c r="D400" s="88" t="s">
        <v>111</v>
      </c>
      <c r="E400" s="192">
        <v>10</v>
      </c>
      <c r="F400" s="192">
        <v>10</v>
      </c>
      <c r="G400" s="71">
        <v>9</v>
      </c>
      <c r="H400" s="71"/>
      <c r="I400" s="71">
        <f t="shared" si="25"/>
        <v>0</v>
      </c>
      <c r="J400" s="172">
        <f t="shared" si="26"/>
        <v>0</v>
      </c>
    </row>
    <row r="401" spans="1:10">
      <c r="A401" s="127">
        <v>69</v>
      </c>
      <c r="B401" s="118" t="s">
        <v>200</v>
      </c>
      <c r="C401" s="62" t="s">
        <v>98</v>
      </c>
      <c r="D401" s="88" t="s">
        <v>111</v>
      </c>
      <c r="E401" s="192">
        <v>4</v>
      </c>
      <c r="F401" s="192">
        <v>4</v>
      </c>
      <c r="G401" s="71">
        <v>10</v>
      </c>
      <c r="H401" s="71"/>
      <c r="I401" s="71">
        <f t="shared" si="25"/>
        <v>0</v>
      </c>
      <c r="J401" s="172">
        <f t="shared" si="26"/>
        <v>0</v>
      </c>
    </row>
    <row r="402" spans="1:10">
      <c r="A402" s="127">
        <v>70</v>
      </c>
      <c r="B402" s="118" t="s">
        <v>201</v>
      </c>
      <c r="C402" s="62" t="s">
        <v>98</v>
      </c>
      <c r="D402" s="88" t="s">
        <v>111</v>
      </c>
      <c r="E402" s="192">
        <v>4</v>
      </c>
      <c r="F402" s="192">
        <v>4</v>
      </c>
      <c r="G402" s="71">
        <v>4.5</v>
      </c>
      <c r="H402" s="71"/>
      <c r="I402" s="71">
        <f t="shared" si="25"/>
        <v>0</v>
      </c>
      <c r="J402" s="172">
        <f t="shared" si="26"/>
        <v>0</v>
      </c>
    </row>
    <row r="403" spans="1:10">
      <c r="A403" s="127">
        <v>71</v>
      </c>
      <c r="B403" s="118" t="s">
        <v>202</v>
      </c>
      <c r="C403" s="62" t="s">
        <v>98</v>
      </c>
      <c r="D403" s="88" t="s">
        <v>111</v>
      </c>
      <c r="E403" s="192">
        <v>10</v>
      </c>
      <c r="F403" s="192">
        <v>10</v>
      </c>
      <c r="G403" s="71">
        <v>1.5</v>
      </c>
      <c r="H403" s="71"/>
      <c r="I403" s="71">
        <f t="shared" si="25"/>
        <v>0</v>
      </c>
      <c r="J403" s="172">
        <f t="shared" si="26"/>
        <v>0</v>
      </c>
    </row>
    <row r="404" spans="1:10">
      <c r="A404" s="127">
        <v>72</v>
      </c>
      <c r="B404" s="118" t="s">
        <v>203</v>
      </c>
      <c r="C404" s="62" t="s">
        <v>98</v>
      </c>
      <c r="D404" s="88" t="s">
        <v>111</v>
      </c>
      <c r="E404" s="192">
        <v>8</v>
      </c>
      <c r="F404" s="192">
        <v>8</v>
      </c>
      <c r="G404" s="71">
        <v>1.2</v>
      </c>
      <c r="H404" s="71"/>
      <c r="I404" s="71">
        <f t="shared" si="25"/>
        <v>0</v>
      </c>
      <c r="J404" s="172">
        <f t="shared" si="26"/>
        <v>0</v>
      </c>
    </row>
    <row r="405" spans="1:10">
      <c r="A405" s="127">
        <v>73</v>
      </c>
      <c r="B405" s="118" t="s">
        <v>204</v>
      </c>
      <c r="C405" s="62" t="s">
        <v>98</v>
      </c>
      <c r="D405" s="88" t="s">
        <v>111</v>
      </c>
      <c r="E405" s="105">
        <v>70</v>
      </c>
      <c r="F405" s="102">
        <v>70</v>
      </c>
      <c r="G405" s="71">
        <v>0.45</v>
      </c>
      <c r="H405" s="71"/>
      <c r="I405" s="71">
        <f t="shared" si="25"/>
        <v>0</v>
      </c>
      <c r="J405" s="172">
        <f t="shared" si="26"/>
        <v>0</v>
      </c>
    </row>
    <row r="406" spans="1:10">
      <c r="A406" s="127">
        <v>74</v>
      </c>
      <c r="B406" s="118" t="s">
        <v>205</v>
      </c>
      <c r="C406" s="62" t="s">
        <v>98</v>
      </c>
      <c r="D406" s="88" t="s">
        <v>111</v>
      </c>
      <c r="E406" s="105">
        <v>4</v>
      </c>
      <c r="F406" s="102">
        <v>4</v>
      </c>
      <c r="G406" s="71">
        <v>7</v>
      </c>
      <c r="H406" s="71"/>
      <c r="I406" s="71">
        <f t="shared" si="25"/>
        <v>0</v>
      </c>
      <c r="J406" s="172">
        <f t="shared" si="26"/>
        <v>0</v>
      </c>
    </row>
    <row r="407" spans="1:10">
      <c r="A407" s="127">
        <v>75</v>
      </c>
      <c r="B407" s="118" t="s">
        <v>206</v>
      </c>
      <c r="C407" s="62" t="s">
        <v>98</v>
      </c>
      <c r="D407" s="88" t="s">
        <v>111</v>
      </c>
      <c r="E407" s="105">
        <v>4</v>
      </c>
      <c r="F407" s="102">
        <v>4</v>
      </c>
      <c r="G407" s="71">
        <v>1.1000000000000001</v>
      </c>
      <c r="H407" s="71"/>
      <c r="I407" s="71">
        <f t="shared" si="25"/>
        <v>0</v>
      </c>
      <c r="J407" s="172">
        <f t="shared" si="26"/>
        <v>0</v>
      </c>
    </row>
    <row r="408" spans="1:10">
      <c r="A408" s="127">
        <v>76</v>
      </c>
      <c r="B408" s="118" t="s">
        <v>207</v>
      </c>
      <c r="C408" s="62" t="s">
        <v>98</v>
      </c>
      <c r="D408" s="88" t="s">
        <v>111</v>
      </c>
      <c r="E408" s="192">
        <v>4</v>
      </c>
      <c r="F408" s="192">
        <v>4</v>
      </c>
      <c r="G408" s="71">
        <v>2.15</v>
      </c>
      <c r="H408" s="71"/>
      <c r="I408" s="71">
        <f t="shared" si="25"/>
        <v>0</v>
      </c>
      <c r="J408" s="172">
        <f t="shared" si="26"/>
        <v>0</v>
      </c>
    </row>
    <row r="409" spans="1:10">
      <c r="A409" s="127">
        <v>77</v>
      </c>
      <c r="B409" s="118" t="s">
        <v>208</v>
      </c>
      <c r="C409" s="62" t="s">
        <v>98</v>
      </c>
      <c r="D409" s="88" t="s">
        <v>111</v>
      </c>
      <c r="E409" s="192">
        <v>4</v>
      </c>
      <c r="F409" s="192">
        <v>4</v>
      </c>
      <c r="G409" s="71">
        <v>6.48</v>
      </c>
      <c r="H409" s="71"/>
      <c r="I409" s="71">
        <f t="shared" si="25"/>
        <v>0</v>
      </c>
      <c r="J409" s="172">
        <f t="shared" si="26"/>
        <v>0</v>
      </c>
    </row>
    <row r="410" spans="1:10">
      <c r="A410" s="127">
        <v>78</v>
      </c>
      <c r="B410" s="118" t="s">
        <v>209</v>
      </c>
      <c r="C410" s="62" t="s">
        <v>98</v>
      </c>
      <c r="D410" s="88" t="s">
        <v>111</v>
      </c>
      <c r="E410" s="193">
        <v>30</v>
      </c>
      <c r="F410" s="193">
        <v>30</v>
      </c>
      <c r="G410" s="71">
        <v>7.5</v>
      </c>
      <c r="H410" s="71"/>
      <c r="I410" s="71">
        <f t="shared" si="25"/>
        <v>0</v>
      </c>
      <c r="J410" s="172">
        <f t="shared" si="26"/>
        <v>0</v>
      </c>
    </row>
    <row r="411" spans="1:10">
      <c r="A411" s="127">
        <v>79</v>
      </c>
      <c r="B411" s="118" t="s">
        <v>210</v>
      </c>
      <c r="C411" s="62" t="s">
        <v>98</v>
      </c>
      <c r="D411" s="88" t="s">
        <v>111</v>
      </c>
      <c r="E411" s="192">
        <v>4</v>
      </c>
      <c r="F411" s="192">
        <v>4</v>
      </c>
      <c r="G411" s="71">
        <v>6</v>
      </c>
      <c r="H411" s="71"/>
      <c r="I411" s="71">
        <f t="shared" si="25"/>
        <v>0</v>
      </c>
      <c r="J411" s="172">
        <f t="shared" si="26"/>
        <v>0</v>
      </c>
    </row>
    <row r="412" spans="1:10">
      <c r="A412" s="127">
        <v>80</v>
      </c>
      <c r="B412" s="118" t="s">
        <v>163</v>
      </c>
      <c r="C412" s="62" t="s">
        <v>98</v>
      </c>
      <c r="D412" s="88" t="s">
        <v>111</v>
      </c>
      <c r="E412" s="192">
        <v>4</v>
      </c>
      <c r="F412" s="192">
        <v>4</v>
      </c>
      <c r="G412" s="71">
        <v>1.87</v>
      </c>
      <c r="H412" s="71"/>
      <c r="I412" s="71">
        <f t="shared" si="25"/>
        <v>0</v>
      </c>
      <c r="J412" s="172">
        <f t="shared" si="26"/>
        <v>0</v>
      </c>
    </row>
    <row r="413" spans="1:10">
      <c r="A413" s="127">
        <v>81</v>
      </c>
      <c r="B413" s="118" t="s">
        <v>211</v>
      </c>
      <c r="C413" s="62" t="s">
        <v>98</v>
      </c>
      <c r="D413" s="88" t="s">
        <v>111</v>
      </c>
      <c r="E413" s="192">
        <v>9</v>
      </c>
      <c r="F413" s="192">
        <v>9</v>
      </c>
      <c r="G413" s="71">
        <v>1.3</v>
      </c>
      <c r="H413" s="71"/>
      <c r="I413" s="71">
        <f t="shared" si="25"/>
        <v>0</v>
      </c>
      <c r="J413" s="172">
        <f t="shared" si="26"/>
        <v>0</v>
      </c>
    </row>
    <row r="414" spans="1:10">
      <c r="A414" s="127">
        <v>82</v>
      </c>
      <c r="B414" s="118" t="s">
        <v>212</v>
      </c>
      <c r="C414" s="62" t="s">
        <v>98</v>
      </c>
      <c r="D414" s="88" t="s">
        <v>111</v>
      </c>
      <c r="E414" s="192">
        <v>4</v>
      </c>
      <c r="F414" s="192">
        <v>4</v>
      </c>
      <c r="G414" s="71">
        <v>1.25</v>
      </c>
      <c r="H414" s="71"/>
      <c r="I414" s="71">
        <f t="shared" si="25"/>
        <v>0</v>
      </c>
      <c r="J414" s="172">
        <f t="shared" si="26"/>
        <v>0</v>
      </c>
    </row>
    <row r="415" spans="1:10">
      <c r="A415" s="127">
        <v>83</v>
      </c>
      <c r="B415" s="118" t="s">
        <v>213</v>
      </c>
      <c r="C415" s="62" t="s">
        <v>98</v>
      </c>
      <c r="D415" s="88" t="s">
        <v>111</v>
      </c>
      <c r="E415" s="193">
        <v>30</v>
      </c>
      <c r="F415" s="193">
        <v>30</v>
      </c>
      <c r="G415" s="71">
        <v>2.88</v>
      </c>
      <c r="H415" s="71"/>
      <c r="I415" s="71">
        <f t="shared" si="25"/>
        <v>0</v>
      </c>
      <c r="J415" s="172">
        <f t="shared" si="26"/>
        <v>0</v>
      </c>
    </row>
    <row r="416" spans="1:10">
      <c r="A416" s="127">
        <v>84</v>
      </c>
      <c r="B416" s="118" t="s">
        <v>214</v>
      </c>
      <c r="C416" s="62" t="s">
        <v>98</v>
      </c>
      <c r="D416" s="88" t="s">
        <v>111</v>
      </c>
      <c r="E416" s="145">
        <v>6</v>
      </c>
      <c r="F416" s="145">
        <v>6</v>
      </c>
      <c r="G416" s="71">
        <v>1.25</v>
      </c>
      <c r="H416" s="71"/>
      <c r="I416" s="71">
        <f t="shared" si="25"/>
        <v>0</v>
      </c>
      <c r="J416" s="172">
        <f t="shared" si="26"/>
        <v>0</v>
      </c>
    </row>
    <row r="417" spans="1:10">
      <c r="A417" s="243" t="s">
        <v>108</v>
      </c>
      <c r="B417" s="243"/>
      <c r="C417" s="243"/>
      <c r="D417" s="243"/>
      <c r="E417" s="109">
        <f>SUM(E360:E416)</f>
        <v>1307</v>
      </c>
      <c r="F417" s="109">
        <f>SUM(F360:F416)</f>
        <v>1307</v>
      </c>
      <c r="G417" s="109"/>
      <c r="H417" s="71"/>
      <c r="I417" s="71"/>
      <c r="J417" s="172"/>
    </row>
    <row r="418" spans="1:10">
      <c r="A418" s="231" t="s">
        <v>104</v>
      </c>
      <c r="B418" s="231"/>
      <c r="C418" s="231"/>
      <c r="D418" s="231"/>
      <c r="E418" s="231"/>
      <c r="F418" s="231"/>
      <c r="G418" s="231"/>
      <c r="H418" s="231"/>
      <c r="I418" s="231"/>
      <c r="J418" s="119">
        <f>SUM(I360:I416)</f>
        <v>0</v>
      </c>
    </row>
    <row r="419" spans="1:10">
      <c r="A419" s="231" t="s">
        <v>109</v>
      </c>
      <c r="B419" s="231"/>
      <c r="C419" s="231"/>
      <c r="D419" s="231"/>
      <c r="E419" s="231"/>
      <c r="F419" s="231"/>
      <c r="G419" s="231"/>
      <c r="H419" s="231"/>
      <c r="I419" s="231"/>
      <c r="J419" s="119">
        <f>SUM(J360:J416)</f>
        <v>0</v>
      </c>
    </row>
    <row r="420" spans="1:10">
      <c r="A420" s="235" t="s">
        <v>215</v>
      </c>
      <c r="B420" s="236"/>
      <c r="C420" s="236"/>
      <c r="D420" s="236"/>
      <c r="E420" s="236"/>
      <c r="F420" s="236"/>
      <c r="G420" s="236"/>
      <c r="H420" s="236"/>
      <c r="I420" s="237"/>
      <c r="J420" s="119">
        <f>SUM(J360:J415)</f>
        <v>0</v>
      </c>
    </row>
    <row r="421" spans="1:10">
      <c r="A421" s="230" t="s">
        <v>126</v>
      </c>
      <c r="B421" s="230"/>
      <c r="C421" s="230"/>
      <c r="D421" s="230"/>
      <c r="E421" s="230"/>
      <c r="F421" s="230"/>
      <c r="G421" s="230"/>
      <c r="H421" s="230"/>
      <c r="I421" s="230"/>
      <c r="J421" s="77">
        <f>J420*24%</f>
        <v>0</v>
      </c>
    </row>
    <row r="422" spans="1:10">
      <c r="A422" s="238" t="s">
        <v>125</v>
      </c>
      <c r="B422" s="239"/>
      <c r="C422" s="239"/>
      <c r="D422" s="239"/>
      <c r="E422" s="239"/>
      <c r="F422" s="239"/>
      <c r="G422" s="239"/>
      <c r="H422" s="239"/>
      <c r="I422" s="240"/>
      <c r="J422" s="77">
        <f>J420*24%</f>
        <v>0</v>
      </c>
    </row>
    <row r="423" spans="1:10">
      <c r="A423" s="238" t="s">
        <v>216</v>
      </c>
      <c r="B423" s="239"/>
      <c r="C423" s="239"/>
      <c r="D423" s="239"/>
      <c r="E423" s="239"/>
      <c r="F423" s="239"/>
      <c r="G423" s="239"/>
      <c r="H423" s="239"/>
      <c r="I423" s="240"/>
      <c r="J423" s="77">
        <f>SUM(J416)</f>
        <v>0</v>
      </c>
    </row>
    <row r="424" spans="1:10">
      <c r="A424" s="238" t="s">
        <v>217</v>
      </c>
      <c r="B424" s="239"/>
      <c r="C424" s="239"/>
      <c r="D424" s="239"/>
      <c r="E424" s="239"/>
      <c r="F424" s="239"/>
      <c r="G424" s="239"/>
      <c r="H424" s="239"/>
      <c r="I424" s="240"/>
      <c r="J424" s="77">
        <f>J423*13%</f>
        <v>0</v>
      </c>
    </row>
    <row r="425" spans="1:10">
      <c r="A425" s="238" t="s">
        <v>218</v>
      </c>
      <c r="B425" s="239"/>
      <c r="C425" s="239"/>
      <c r="D425" s="239"/>
      <c r="E425" s="239"/>
      <c r="F425" s="239"/>
      <c r="G425" s="239"/>
      <c r="H425" s="239"/>
      <c r="I425" s="240"/>
      <c r="J425" s="77">
        <f>J423*13%</f>
        <v>0</v>
      </c>
    </row>
    <row r="426" spans="1:10">
      <c r="A426" s="230" t="s">
        <v>105</v>
      </c>
      <c r="B426" s="230"/>
      <c r="C426" s="230"/>
      <c r="D426" s="230"/>
      <c r="E426" s="230"/>
      <c r="F426" s="230"/>
      <c r="G426" s="230"/>
      <c r="H426" s="230"/>
      <c r="I426" s="230"/>
      <c r="J426" s="77">
        <f>J418+J421+J424</f>
        <v>0</v>
      </c>
    </row>
    <row r="427" spans="1:10">
      <c r="A427" s="230" t="s">
        <v>106</v>
      </c>
      <c r="B427" s="230"/>
      <c r="C427" s="230"/>
      <c r="D427" s="230"/>
      <c r="E427" s="230"/>
      <c r="F427" s="230"/>
      <c r="G427" s="230"/>
      <c r="H427" s="230"/>
      <c r="I427" s="230"/>
      <c r="J427" s="77">
        <f>J419+J422+J425</f>
        <v>0</v>
      </c>
    </row>
    <row r="428" spans="1:10">
      <c r="A428" s="73"/>
      <c r="B428" s="194"/>
      <c r="C428" s="194"/>
      <c r="D428" s="99"/>
      <c r="E428" s="99"/>
      <c r="F428" s="75"/>
      <c r="G428" s="75"/>
      <c r="H428" s="75"/>
      <c r="I428" s="75"/>
      <c r="J428" s="128"/>
    </row>
    <row r="429" spans="1:10" ht="36">
      <c r="A429" s="57" t="s">
        <v>0</v>
      </c>
      <c r="B429" s="58" t="s">
        <v>1</v>
      </c>
      <c r="C429" s="58" t="s">
        <v>43</v>
      </c>
      <c r="D429" s="58" t="s">
        <v>11</v>
      </c>
      <c r="E429" s="58" t="s">
        <v>55</v>
      </c>
      <c r="F429" s="58" t="s">
        <v>56</v>
      </c>
      <c r="G429" s="215" t="s">
        <v>54</v>
      </c>
      <c r="H429" s="216" t="s">
        <v>241</v>
      </c>
      <c r="I429" s="58" t="s">
        <v>9</v>
      </c>
      <c r="J429" s="59" t="s">
        <v>58</v>
      </c>
    </row>
    <row r="430" spans="1:10" ht="30">
      <c r="A430" s="60">
        <v>85</v>
      </c>
      <c r="B430" s="174" t="s">
        <v>138</v>
      </c>
      <c r="C430" s="62" t="s">
        <v>95</v>
      </c>
      <c r="D430" s="63" t="s">
        <v>111</v>
      </c>
      <c r="E430" s="110">
        <v>45</v>
      </c>
      <c r="F430" s="110">
        <v>45</v>
      </c>
      <c r="G430" s="89">
        <v>5.5</v>
      </c>
      <c r="H430" s="89"/>
      <c r="I430" s="90">
        <f>E430*H430</f>
        <v>0</v>
      </c>
      <c r="J430" s="173">
        <f>F430*H430</f>
        <v>0</v>
      </c>
    </row>
    <row r="431" spans="1:10">
      <c r="A431" s="69">
        <v>86</v>
      </c>
      <c r="B431" s="175" t="s">
        <v>81</v>
      </c>
      <c r="C431" s="62" t="s">
        <v>95</v>
      </c>
      <c r="D431" s="63" t="s">
        <v>111</v>
      </c>
      <c r="E431" s="102">
        <v>10</v>
      </c>
      <c r="F431" s="102">
        <v>10</v>
      </c>
      <c r="G431" s="71">
        <v>1.8</v>
      </c>
      <c r="H431" s="71"/>
      <c r="I431" s="90">
        <f>E431*H431</f>
        <v>0</v>
      </c>
      <c r="J431" s="173">
        <f>F431*H431</f>
        <v>0</v>
      </c>
    </row>
    <row r="432" spans="1:10">
      <c r="A432" s="241" t="s">
        <v>108</v>
      </c>
      <c r="B432" s="241"/>
      <c r="C432" s="241"/>
      <c r="D432" s="241"/>
      <c r="E432" s="189">
        <f>SUM(E430:E431)</f>
        <v>55</v>
      </c>
      <c r="F432" s="189">
        <f>SUM(F430:F431)</f>
        <v>55</v>
      </c>
      <c r="G432" s="189"/>
      <c r="H432" s="75"/>
      <c r="I432" s="86"/>
      <c r="J432" s="171"/>
    </row>
    <row r="433" spans="1:10">
      <c r="A433" s="231" t="s">
        <v>104</v>
      </c>
      <c r="B433" s="231"/>
      <c r="C433" s="231"/>
      <c r="D433" s="231"/>
      <c r="E433" s="231"/>
      <c r="F433" s="231"/>
      <c r="G433" s="231"/>
      <c r="H433" s="231"/>
      <c r="I433" s="231"/>
      <c r="J433" s="92">
        <f>SUM(I430:I431)</f>
        <v>0</v>
      </c>
    </row>
    <row r="434" spans="1:10">
      <c r="A434" s="231" t="s">
        <v>109</v>
      </c>
      <c r="B434" s="231"/>
      <c r="C434" s="231"/>
      <c r="D434" s="231"/>
      <c r="E434" s="231"/>
      <c r="F434" s="231"/>
      <c r="G434" s="231"/>
      <c r="H434" s="231"/>
      <c r="I434" s="231"/>
      <c r="J434" s="119">
        <f>SUM(J430:J431)</f>
        <v>0</v>
      </c>
    </row>
    <row r="435" spans="1:10">
      <c r="A435" s="230" t="s">
        <v>131</v>
      </c>
      <c r="B435" s="230"/>
      <c r="C435" s="230"/>
      <c r="D435" s="230"/>
      <c r="E435" s="230"/>
      <c r="F435" s="230"/>
      <c r="G435" s="230"/>
      <c r="H435" s="230"/>
      <c r="I435" s="230"/>
      <c r="J435" s="77">
        <f>J433*6%</f>
        <v>0</v>
      </c>
    </row>
    <row r="436" spans="1:10">
      <c r="A436" s="230" t="s">
        <v>127</v>
      </c>
      <c r="B436" s="230"/>
      <c r="C436" s="230"/>
      <c r="D436" s="230"/>
      <c r="E436" s="230"/>
      <c r="F436" s="230"/>
      <c r="G436" s="230"/>
      <c r="H436" s="230"/>
      <c r="I436" s="230"/>
      <c r="J436" s="77">
        <f>J434*6%</f>
        <v>0</v>
      </c>
    </row>
    <row r="437" spans="1:10">
      <c r="A437" s="230" t="s">
        <v>105</v>
      </c>
      <c r="B437" s="230"/>
      <c r="C437" s="230"/>
      <c r="D437" s="230"/>
      <c r="E437" s="230"/>
      <c r="F437" s="230"/>
      <c r="G437" s="230"/>
      <c r="H437" s="230"/>
      <c r="I437" s="230"/>
      <c r="J437" s="77">
        <f>J433+J435</f>
        <v>0</v>
      </c>
    </row>
    <row r="438" spans="1:10">
      <c r="A438" s="230" t="s">
        <v>106</v>
      </c>
      <c r="B438" s="230"/>
      <c r="C438" s="230"/>
      <c r="D438" s="230"/>
      <c r="E438" s="230"/>
      <c r="F438" s="230"/>
      <c r="G438" s="230"/>
      <c r="H438" s="230"/>
      <c r="I438" s="230"/>
      <c r="J438" s="77">
        <f>J434+J436</f>
        <v>0</v>
      </c>
    </row>
    <row r="439" spans="1:10">
      <c r="A439" s="73"/>
      <c r="B439" s="127"/>
      <c r="C439" s="127"/>
      <c r="D439" s="75"/>
      <c r="E439" s="75"/>
      <c r="F439" s="75"/>
      <c r="G439" s="75"/>
      <c r="H439" s="75"/>
      <c r="I439" s="75"/>
      <c r="J439" s="128"/>
    </row>
    <row r="440" spans="1:10" ht="36">
      <c r="A440" s="57" t="s">
        <v>0</v>
      </c>
      <c r="B440" s="58" t="s">
        <v>1</v>
      </c>
      <c r="C440" s="58" t="s">
        <v>43</v>
      </c>
      <c r="D440" s="58" t="s">
        <v>11</v>
      </c>
      <c r="E440" s="58" t="s">
        <v>55</v>
      </c>
      <c r="F440" s="58" t="s">
        <v>56</v>
      </c>
      <c r="G440" s="215" t="s">
        <v>54</v>
      </c>
      <c r="H440" s="216" t="s">
        <v>241</v>
      </c>
      <c r="I440" s="58" t="s">
        <v>9</v>
      </c>
      <c r="J440" s="59" t="s">
        <v>58</v>
      </c>
    </row>
    <row r="441" spans="1:10" ht="30">
      <c r="A441" s="69">
        <v>87</v>
      </c>
      <c r="B441" s="174" t="s">
        <v>219</v>
      </c>
      <c r="C441" s="62" t="s">
        <v>97</v>
      </c>
      <c r="D441" s="63" t="s">
        <v>111</v>
      </c>
      <c r="E441" s="102">
        <v>6</v>
      </c>
      <c r="F441" s="102">
        <v>6</v>
      </c>
      <c r="G441" s="71">
        <v>11</v>
      </c>
      <c r="H441" s="71"/>
      <c r="I441" s="71">
        <f>E441*H441</f>
        <v>0</v>
      </c>
      <c r="J441" s="172">
        <f>F441*H441</f>
        <v>0</v>
      </c>
    </row>
    <row r="442" spans="1:10" ht="30">
      <c r="A442" s="69">
        <v>88</v>
      </c>
      <c r="B442" s="174" t="s">
        <v>87</v>
      </c>
      <c r="C442" s="186" t="s">
        <v>97</v>
      </c>
      <c r="D442" s="146" t="s">
        <v>111</v>
      </c>
      <c r="E442" s="107">
        <v>30</v>
      </c>
      <c r="F442" s="107">
        <v>30</v>
      </c>
      <c r="G442" s="71">
        <v>4</v>
      </c>
      <c r="H442" s="71"/>
      <c r="I442" s="71">
        <f t="shared" ref="I442:I446" si="27">E442*H442</f>
        <v>0</v>
      </c>
      <c r="J442" s="172">
        <f t="shared" ref="J442:J446" si="28">F442*H442</f>
        <v>0</v>
      </c>
    </row>
    <row r="443" spans="1:10" ht="30">
      <c r="A443" s="69">
        <v>89</v>
      </c>
      <c r="B443" s="111" t="s">
        <v>124</v>
      </c>
      <c r="C443" s="62" t="s">
        <v>97</v>
      </c>
      <c r="D443" s="63" t="s">
        <v>111</v>
      </c>
      <c r="E443" s="102">
        <v>10</v>
      </c>
      <c r="F443" s="102">
        <v>10</v>
      </c>
      <c r="G443" s="71">
        <v>3.5</v>
      </c>
      <c r="H443" s="71"/>
      <c r="I443" s="71">
        <f t="shared" si="27"/>
        <v>0</v>
      </c>
      <c r="J443" s="172">
        <f t="shared" si="28"/>
        <v>0</v>
      </c>
    </row>
    <row r="444" spans="1:10">
      <c r="A444" s="69">
        <v>90</v>
      </c>
      <c r="B444" s="174" t="s">
        <v>220</v>
      </c>
      <c r="C444" s="62" t="s">
        <v>97</v>
      </c>
      <c r="D444" s="63" t="s">
        <v>111</v>
      </c>
      <c r="E444" s="102">
        <v>50</v>
      </c>
      <c r="F444" s="102">
        <v>50</v>
      </c>
      <c r="G444" s="71">
        <v>2.4</v>
      </c>
      <c r="H444" s="71"/>
      <c r="I444" s="71">
        <f t="shared" si="27"/>
        <v>0</v>
      </c>
      <c r="J444" s="172">
        <f t="shared" si="28"/>
        <v>0</v>
      </c>
    </row>
    <row r="445" spans="1:10">
      <c r="A445" s="69">
        <v>91</v>
      </c>
      <c r="B445" s="195" t="s">
        <v>221</v>
      </c>
      <c r="C445" s="62" t="s">
        <v>97</v>
      </c>
      <c r="D445" s="63" t="s">
        <v>111</v>
      </c>
      <c r="E445" s="102">
        <v>40</v>
      </c>
      <c r="F445" s="102">
        <v>40</v>
      </c>
      <c r="G445" s="71">
        <v>6</v>
      </c>
      <c r="H445" s="71"/>
      <c r="I445" s="71">
        <f t="shared" si="27"/>
        <v>0</v>
      </c>
      <c r="J445" s="172">
        <f t="shared" si="28"/>
        <v>0</v>
      </c>
    </row>
    <row r="446" spans="1:10">
      <c r="A446" s="69">
        <v>92</v>
      </c>
      <c r="B446" s="111" t="s">
        <v>222</v>
      </c>
      <c r="C446" s="62" t="s">
        <v>97</v>
      </c>
      <c r="D446" s="63" t="s">
        <v>111</v>
      </c>
      <c r="E446" s="102">
        <v>10</v>
      </c>
      <c r="F446" s="102">
        <v>10</v>
      </c>
      <c r="G446" s="71">
        <v>1.8</v>
      </c>
      <c r="H446" s="71"/>
      <c r="I446" s="71">
        <f t="shared" si="27"/>
        <v>0</v>
      </c>
      <c r="J446" s="172">
        <f t="shared" si="28"/>
        <v>0</v>
      </c>
    </row>
    <row r="447" spans="1:10">
      <c r="A447" s="243" t="s">
        <v>108</v>
      </c>
      <c r="B447" s="243"/>
      <c r="C447" s="243"/>
      <c r="D447" s="243"/>
      <c r="E447" s="101">
        <f>SUM(E441:E446)</f>
        <v>146</v>
      </c>
      <c r="F447" s="101">
        <f>SUM(F441:F446)</f>
        <v>146</v>
      </c>
      <c r="G447" s="101"/>
      <c r="H447" s="71"/>
      <c r="I447" s="71"/>
      <c r="J447" s="196"/>
    </row>
    <row r="448" spans="1:10">
      <c r="A448" s="231" t="s">
        <v>104</v>
      </c>
      <c r="B448" s="231"/>
      <c r="C448" s="231"/>
      <c r="D448" s="231"/>
      <c r="E448" s="231"/>
      <c r="F448" s="231"/>
      <c r="G448" s="231"/>
      <c r="H448" s="231"/>
      <c r="I448" s="231"/>
      <c r="J448" s="77">
        <f>SUM(I441:I446)</f>
        <v>0</v>
      </c>
    </row>
    <row r="449" spans="1:10">
      <c r="A449" s="235" t="s">
        <v>109</v>
      </c>
      <c r="B449" s="236"/>
      <c r="C449" s="236"/>
      <c r="D449" s="236"/>
      <c r="E449" s="236"/>
      <c r="F449" s="236"/>
      <c r="G449" s="236"/>
      <c r="H449" s="236"/>
      <c r="I449" s="237"/>
      <c r="J449" s="77">
        <f>SUM(J441:J446)</f>
        <v>0</v>
      </c>
    </row>
    <row r="450" spans="1:10">
      <c r="A450" s="230" t="s">
        <v>131</v>
      </c>
      <c r="B450" s="230"/>
      <c r="C450" s="230"/>
      <c r="D450" s="230"/>
      <c r="E450" s="230"/>
      <c r="F450" s="230"/>
      <c r="G450" s="230"/>
      <c r="H450" s="230"/>
      <c r="I450" s="230"/>
      <c r="J450" s="77">
        <f>J448*6%</f>
        <v>0</v>
      </c>
    </row>
    <row r="451" spans="1:10">
      <c r="A451" s="238" t="s">
        <v>127</v>
      </c>
      <c r="B451" s="239"/>
      <c r="C451" s="239"/>
      <c r="D451" s="239"/>
      <c r="E451" s="239"/>
      <c r="F451" s="239"/>
      <c r="G451" s="239"/>
      <c r="H451" s="239"/>
      <c r="I451" s="240"/>
      <c r="J451" s="77">
        <f>J449*6%</f>
        <v>0</v>
      </c>
    </row>
    <row r="452" spans="1:10">
      <c r="A452" s="238" t="s">
        <v>105</v>
      </c>
      <c r="B452" s="239"/>
      <c r="C452" s="239"/>
      <c r="D452" s="239"/>
      <c r="E452" s="239"/>
      <c r="F452" s="239"/>
      <c r="G452" s="239"/>
      <c r="H452" s="239"/>
      <c r="I452" s="240"/>
      <c r="J452" s="77">
        <f>J448+J450</f>
        <v>0</v>
      </c>
    </row>
    <row r="453" spans="1:10">
      <c r="A453" s="230" t="s">
        <v>106</v>
      </c>
      <c r="B453" s="230"/>
      <c r="C453" s="230"/>
      <c r="D453" s="230"/>
      <c r="E453" s="230"/>
      <c r="F453" s="230"/>
      <c r="G453" s="230"/>
      <c r="H453" s="230"/>
      <c r="I453" s="230"/>
      <c r="J453" s="77">
        <f>J449+J451</f>
        <v>0</v>
      </c>
    </row>
    <row r="454" spans="1:10">
      <c r="A454" s="197"/>
      <c r="B454" s="197"/>
      <c r="C454" s="197"/>
      <c r="D454" s="197"/>
      <c r="E454" s="197"/>
      <c r="F454" s="197"/>
      <c r="G454" s="197"/>
      <c r="H454" s="197"/>
      <c r="I454" s="197"/>
      <c r="J454" s="191"/>
    </row>
    <row r="455" spans="1:10">
      <c r="A455" s="281" t="s">
        <v>223</v>
      </c>
      <c r="B455" s="282"/>
      <c r="C455" s="282"/>
      <c r="D455" s="282"/>
      <c r="E455" s="282"/>
      <c r="F455" s="282"/>
      <c r="G455" s="282"/>
      <c r="H455" s="282"/>
      <c r="I455" s="282"/>
      <c r="J455" s="283"/>
    </row>
    <row r="456" spans="1:10">
      <c r="A456" s="231" t="s">
        <v>112</v>
      </c>
      <c r="B456" s="231"/>
      <c r="C456" s="231"/>
      <c r="D456" s="231"/>
      <c r="E456" s="231"/>
      <c r="F456" s="231"/>
      <c r="G456" s="231"/>
      <c r="H456" s="231"/>
      <c r="I456" s="231"/>
      <c r="J456" s="119">
        <f>SUM(J313,J327,J352,J420)</f>
        <v>0</v>
      </c>
    </row>
    <row r="457" spans="1:10">
      <c r="A457" s="235" t="s">
        <v>169</v>
      </c>
      <c r="B457" s="236"/>
      <c r="C457" s="236"/>
      <c r="D457" s="236"/>
      <c r="E457" s="236"/>
      <c r="F457" s="236"/>
      <c r="G457" s="236"/>
      <c r="H457" s="236"/>
      <c r="I457" s="237"/>
      <c r="J457" s="119">
        <f>SUM(J314,J328,J353,J420)</f>
        <v>0</v>
      </c>
    </row>
    <row r="458" spans="1:10">
      <c r="A458" s="230" t="s">
        <v>126</v>
      </c>
      <c r="B458" s="230"/>
      <c r="C458" s="230"/>
      <c r="D458" s="230"/>
      <c r="E458" s="230"/>
      <c r="F458" s="230"/>
      <c r="G458" s="230"/>
      <c r="H458" s="230"/>
      <c r="I458" s="230"/>
      <c r="J458" s="77">
        <f>SUM(J315,J329,J354,J421)</f>
        <v>0</v>
      </c>
    </row>
    <row r="459" spans="1:10">
      <c r="A459" s="230" t="s">
        <v>125</v>
      </c>
      <c r="B459" s="230"/>
      <c r="C459" s="230"/>
      <c r="D459" s="230"/>
      <c r="E459" s="230"/>
      <c r="F459" s="230"/>
      <c r="G459" s="230"/>
      <c r="H459" s="230"/>
      <c r="I459" s="230"/>
      <c r="J459" s="77">
        <f>SUM(J316,J330,J355,J422)</f>
        <v>0</v>
      </c>
    </row>
    <row r="460" spans="1:10">
      <c r="A460" s="238" t="s">
        <v>170</v>
      </c>
      <c r="B460" s="239"/>
      <c r="C460" s="239"/>
      <c r="D460" s="239"/>
      <c r="E460" s="239"/>
      <c r="F460" s="239"/>
      <c r="G460" s="239"/>
      <c r="H460" s="239"/>
      <c r="I460" s="240"/>
      <c r="J460" s="77">
        <f>J456+J458</f>
        <v>0</v>
      </c>
    </row>
    <row r="461" spans="1:10">
      <c r="A461" s="230" t="s">
        <v>113</v>
      </c>
      <c r="B461" s="230"/>
      <c r="C461" s="230"/>
      <c r="D461" s="230"/>
      <c r="E461" s="230"/>
      <c r="F461" s="230"/>
      <c r="G461" s="230"/>
      <c r="H461" s="230"/>
      <c r="I461" s="230"/>
      <c r="J461" s="77">
        <f>J457+J459</f>
        <v>0</v>
      </c>
    </row>
    <row r="462" spans="1:10">
      <c r="A462" s="73"/>
      <c r="B462" s="127"/>
      <c r="C462" s="127"/>
      <c r="D462" s="75"/>
      <c r="E462" s="75"/>
      <c r="F462" s="75"/>
      <c r="G462" s="75"/>
      <c r="H462" s="75"/>
      <c r="I462" s="75"/>
      <c r="J462" s="198"/>
    </row>
    <row r="463" spans="1:10">
      <c r="A463" s="231" t="s">
        <v>112</v>
      </c>
      <c r="B463" s="231"/>
      <c r="C463" s="231"/>
      <c r="D463" s="231"/>
      <c r="E463" s="231"/>
      <c r="F463" s="231"/>
      <c r="G463" s="231"/>
      <c r="H463" s="231"/>
      <c r="I463" s="231"/>
      <c r="J463" s="119">
        <f>SUM(J433,J448)</f>
        <v>0</v>
      </c>
    </row>
    <row r="464" spans="1:10">
      <c r="A464" s="235" t="s">
        <v>169</v>
      </c>
      <c r="B464" s="236"/>
      <c r="C464" s="236"/>
      <c r="D464" s="236"/>
      <c r="E464" s="236"/>
      <c r="F464" s="236"/>
      <c r="G464" s="236"/>
      <c r="H464" s="236"/>
      <c r="I464" s="237"/>
      <c r="J464" s="119">
        <f>SUM(J434,J449)</f>
        <v>0</v>
      </c>
    </row>
    <row r="465" spans="1:10">
      <c r="A465" s="230" t="s">
        <v>131</v>
      </c>
      <c r="B465" s="230"/>
      <c r="C465" s="230"/>
      <c r="D465" s="230"/>
      <c r="E465" s="230"/>
      <c r="F465" s="230"/>
      <c r="G465" s="230"/>
      <c r="H465" s="230"/>
      <c r="I465" s="230"/>
      <c r="J465" s="77">
        <f>SUM(J435,J450)</f>
        <v>0</v>
      </c>
    </row>
    <row r="466" spans="1:10">
      <c r="A466" s="230" t="s">
        <v>127</v>
      </c>
      <c r="B466" s="230"/>
      <c r="C466" s="230"/>
      <c r="D466" s="230"/>
      <c r="E466" s="230"/>
      <c r="F466" s="230"/>
      <c r="G466" s="230"/>
      <c r="H466" s="230"/>
      <c r="I466" s="230"/>
      <c r="J466" s="77">
        <f>SUM(J436,J451)</f>
        <v>0</v>
      </c>
    </row>
    <row r="467" spans="1:10">
      <c r="A467" s="238" t="s">
        <v>170</v>
      </c>
      <c r="B467" s="239"/>
      <c r="C467" s="239"/>
      <c r="D467" s="239"/>
      <c r="E467" s="239"/>
      <c r="F467" s="239"/>
      <c r="G467" s="239"/>
      <c r="H467" s="239"/>
      <c r="I467" s="240"/>
      <c r="J467" s="77">
        <f>J463+J465</f>
        <v>0</v>
      </c>
    </row>
    <row r="468" spans="1:10">
      <c r="A468" s="230" t="s">
        <v>113</v>
      </c>
      <c r="B468" s="230"/>
      <c r="C468" s="230"/>
      <c r="D468" s="230"/>
      <c r="E468" s="230"/>
      <c r="F468" s="230"/>
      <c r="G468" s="230"/>
      <c r="H468" s="230"/>
      <c r="I468" s="230"/>
      <c r="J468" s="77">
        <f>J464+J466</f>
        <v>0</v>
      </c>
    </row>
    <row r="469" spans="1:10">
      <c r="A469" s="73"/>
      <c r="B469" s="127"/>
      <c r="C469" s="127"/>
      <c r="D469" s="75"/>
      <c r="E469" s="75"/>
      <c r="F469" s="75"/>
      <c r="G469" s="75"/>
      <c r="H469" s="75"/>
      <c r="I469" s="75"/>
      <c r="J469" s="199"/>
    </row>
    <row r="470" spans="1:10">
      <c r="A470" s="231" t="s">
        <v>112</v>
      </c>
      <c r="B470" s="231"/>
      <c r="C470" s="231"/>
      <c r="D470" s="231"/>
      <c r="E470" s="231"/>
      <c r="F470" s="231"/>
      <c r="G470" s="231"/>
      <c r="H470" s="231"/>
      <c r="I470" s="231"/>
      <c r="J470" s="77">
        <f>SUM(J423)</f>
        <v>0</v>
      </c>
    </row>
    <row r="471" spans="1:10">
      <c r="A471" s="235" t="s">
        <v>169</v>
      </c>
      <c r="B471" s="236"/>
      <c r="C471" s="236"/>
      <c r="D471" s="236"/>
      <c r="E471" s="236"/>
      <c r="F471" s="236"/>
      <c r="G471" s="236"/>
      <c r="H471" s="236"/>
      <c r="I471" s="237"/>
      <c r="J471" s="77">
        <f>SUM(J423)</f>
        <v>0</v>
      </c>
    </row>
    <row r="472" spans="1:10">
      <c r="A472" s="230" t="s">
        <v>217</v>
      </c>
      <c r="B472" s="230"/>
      <c r="C472" s="230"/>
      <c r="D472" s="230"/>
      <c r="E472" s="230"/>
      <c r="F472" s="230"/>
      <c r="G472" s="230"/>
      <c r="H472" s="230"/>
      <c r="I472" s="230"/>
      <c r="J472" s="77">
        <f>J470*13%</f>
        <v>0</v>
      </c>
    </row>
    <row r="473" spans="1:10">
      <c r="A473" s="230" t="s">
        <v>218</v>
      </c>
      <c r="B473" s="230"/>
      <c r="C473" s="230"/>
      <c r="D473" s="230"/>
      <c r="E473" s="230"/>
      <c r="F473" s="230"/>
      <c r="G473" s="230"/>
      <c r="H473" s="230"/>
      <c r="I473" s="230"/>
      <c r="J473" s="77">
        <f>J471*13%</f>
        <v>0</v>
      </c>
    </row>
    <row r="474" spans="1:10">
      <c r="A474" s="238" t="s">
        <v>170</v>
      </c>
      <c r="B474" s="239"/>
      <c r="C474" s="239"/>
      <c r="D474" s="239"/>
      <c r="E474" s="239"/>
      <c r="F474" s="239"/>
      <c r="G474" s="239"/>
      <c r="H474" s="239"/>
      <c r="I474" s="240"/>
      <c r="J474" s="77">
        <f>J470+J472</f>
        <v>0</v>
      </c>
    </row>
    <row r="475" spans="1:10">
      <c r="A475" s="230" t="s">
        <v>113</v>
      </c>
      <c r="B475" s="230"/>
      <c r="C475" s="230"/>
      <c r="D475" s="230"/>
      <c r="E475" s="230"/>
      <c r="F475" s="230"/>
      <c r="G475" s="230"/>
      <c r="H475" s="230"/>
      <c r="I475" s="230"/>
      <c r="J475" s="200">
        <f>J471+J473</f>
        <v>0</v>
      </c>
    </row>
    <row r="476" spans="1:10">
      <c r="A476" s="281" t="s">
        <v>224</v>
      </c>
      <c r="B476" s="282"/>
      <c r="C476" s="282"/>
      <c r="D476" s="282"/>
      <c r="E476" s="282"/>
      <c r="F476" s="282"/>
      <c r="G476" s="282"/>
      <c r="H476" s="282"/>
      <c r="I476" s="282"/>
      <c r="J476" s="283"/>
    </row>
    <row r="477" spans="1:10">
      <c r="A477" s="257" t="s">
        <v>114</v>
      </c>
      <c r="B477" s="258"/>
      <c r="C477" s="258"/>
      <c r="D477" s="258"/>
      <c r="E477" s="258"/>
      <c r="F477" s="258"/>
      <c r="G477" s="258"/>
      <c r="H477" s="258"/>
      <c r="I477" s="259"/>
      <c r="J477" s="201">
        <f>SUM(J456,J463,J470)</f>
        <v>0</v>
      </c>
    </row>
    <row r="478" spans="1:10">
      <c r="A478" s="257" t="s">
        <v>115</v>
      </c>
      <c r="B478" s="258"/>
      <c r="C478" s="258"/>
      <c r="D478" s="258"/>
      <c r="E478" s="258"/>
      <c r="F478" s="258"/>
      <c r="G478" s="258"/>
      <c r="H478" s="258"/>
      <c r="I478" s="259"/>
      <c r="J478" s="201">
        <f>SUM(J457,J464,J471)</f>
        <v>0</v>
      </c>
    </row>
    <row r="479" spans="1:10">
      <c r="A479" s="257" t="s">
        <v>225</v>
      </c>
      <c r="B479" s="258"/>
      <c r="C479" s="258"/>
      <c r="D479" s="258"/>
      <c r="E479" s="258"/>
      <c r="F479" s="258"/>
      <c r="G479" s="258"/>
      <c r="H479" s="258"/>
      <c r="I479" s="259"/>
      <c r="J479" s="201">
        <f>SUM(J458,J465,J472)</f>
        <v>0</v>
      </c>
    </row>
    <row r="480" spans="1:10">
      <c r="A480" s="257" t="s">
        <v>226</v>
      </c>
      <c r="B480" s="258"/>
      <c r="C480" s="258"/>
      <c r="D480" s="258"/>
      <c r="E480" s="258"/>
      <c r="F480" s="258"/>
      <c r="G480" s="258"/>
      <c r="H480" s="258"/>
      <c r="I480" s="259"/>
      <c r="J480" s="201">
        <f>SUM(J459,J466,J473)</f>
        <v>0</v>
      </c>
    </row>
    <row r="481" spans="1:10">
      <c r="A481" s="257" t="s">
        <v>52</v>
      </c>
      <c r="B481" s="258"/>
      <c r="C481" s="258"/>
      <c r="D481" s="258"/>
      <c r="E481" s="258"/>
      <c r="F481" s="258"/>
      <c r="G481" s="258"/>
      <c r="H481" s="258"/>
      <c r="I481" s="259"/>
      <c r="J481" s="201">
        <f>J477+J479</f>
        <v>0</v>
      </c>
    </row>
    <row r="482" spans="1:10">
      <c r="A482" s="257" t="s">
        <v>116</v>
      </c>
      <c r="B482" s="258"/>
      <c r="C482" s="258"/>
      <c r="D482" s="258"/>
      <c r="E482" s="258"/>
      <c r="F482" s="258"/>
      <c r="G482" s="258"/>
      <c r="H482" s="258"/>
      <c r="I482" s="259"/>
      <c r="J482" s="201">
        <f>J478+J480</f>
        <v>0</v>
      </c>
    </row>
    <row r="483" spans="1:10">
      <c r="A483" s="284" t="s">
        <v>130</v>
      </c>
      <c r="B483" s="285"/>
      <c r="C483" s="285"/>
      <c r="D483" s="285"/>
      <c r="E483" s="285"/>
      <c r="F483" s="285"/>
      <c r="G483" s="285"/>
      <c r="H483" s="285"/>
      <c r="I483" s="286"/>
      <c r="J483" s="202">
        <f>SUM(J481:J482)</f>
        <v>0</v>
      </c>
    </row>
    <row r="486" spans="1:10" ht="15.75">
      <c r="A486" s="245" t="s">
        <v>227</v>
      </c>
      <c r="B486" s="245"/>
      <c r="C486" s="245"/>
      <c r="D486" s="245"/>
      <c r="E486" s="245"/>
      <c r="F486" s="245"/>
      <c r="G486" s="245"/>
      <c r="H486" s="245"/>
      <c r="I486" s="245"/>
      <c r="J486" s="245"/>
    </row>
    <row r="487" spans="1:10" ht="36">
      <c r="A487" s="57" t="s">
        <v>0</v>
      </c>
      <c r="B487" s="58" t="s">
        <v>1</v>
      </c>
      <c r="C487" s="58" t="s">
        <v>43</v>
      </c>
      <c r="D487" s="58" t="s">
        <v>11</v>
      </c>
      <c r="E487" s="58" t="s">
        <v>55</v>
      </c>
      <c r="F487" s="58" t="s">
        <v>56</v>
      </c>
      <c r="G487" s="215" t="s">
        <v>54</v>
      </c>
      <c r="H487" s="216" t="s">
        <v>241</v>
      </c>
      <c r="I487" s="58" t="s">
        <v>9</v>
      </c>
      <c r="J487" s="59" t="s">
        <v>58</v>
      </c>
    </row>
    <row r="488" spans="1:10" ht="30">
      <c r="A488" s="60">
        <v>1</v>
      </c>
      <c r="B488" s="61" t="s">
        <v>117</v>
      </c>
      <c r="C488" s="62" t="s">
        <v>94</v>
      </c>
      <c r="D488" s="63" t="s">
        <v>110</v>
      </c>
      <c r="E488" s="64">
        <v>1000</v>
      </c>
      <c r="F488" s="64">
        <v>1000</v>
      </c>
      <c r="G488" s="71">
        <v>1.2</v>
      </c>
      <c r="H488" s="71"/>
      <c r="I488" s="65">
        <f>E488*H488</f>
        <v>0</v>
      </c>
      <c r="J488" s="66">
        <f>F488*H488</f>
        <v>0</v>
      </c>
    </row>
    <row r="489" spans="1:10" ht="30">
      <c r="A489" s="60">
        <v>2</v>
      </c>
      <c r="B489" s="61" t="s">
        <v>82</v>
      </c>
      <c r="C489" s="62" t="s">
        <v>94</v>
      </c>
      <c r="D489" s="63" t="s">
        <v>110</v>
      </c>
      <c r="E489" s="64">
        <v>850</v>
      </c>
      <c r="F489" s="64">
        <v>850</v>
      </c>
      <c r="G489" s="67">
        <v>1.3</v>
      </c>
      <c r="H489" s="67"/>
      <c r="I489" s="65">
        <f t="shared" ref="I489:I496" si="29">E489*H489</f>
        <v>0</v>
      </c>
      <c r="J489" s="66">
        <f t="shared" ref="J489:J496" si="30">F489*H489</f>
        <v>0</v>
      </c>
    </row>
    <row r="490" spans="1:10" ht="30">
      <c r="A490" s="60">
        <v>3</v>
      </c>
      <c r="B490" s="68" t="s">
        <v>53</v>
      </c>
      <c r="C490" s="62" t="s">
        <v>94</v>
      </c>
      <c r="D490" s="63" t="s">
        <v>110</v>
      </c>
      <c r="E490" s="64">
        <v>850</v>
      </c>
      <c r="F490" s="64">
        <v>850</v>
      </c>
      <c r="G490" s="67">
        <v>1.3</v>
      </c>
      <c r="H490" s="67"/>
      <c r="I490" s="65">
        <f t="shared" si="29"/>
        <v>0</v>
      </c>
      <c r="J490" s="66">
        <f t="shared" si="30"/>
        <v>0</v>
      </c>
    </row>
    <row r="491" spans="1:10">
      <c r="A491" s="60">
        <v>4</v>
      </c>
      <c r="B491" s="61" t="s">
        <v>118</v>
      </c>
      <c r="C491" s="62" t="s">
        <v>94</v>
      </c>
      <c r="D491" s="63" t="s">
        <v>110</v>
      </c>
      <c r="E491" s="64">
        <v>1000</v>
      </c>
      <c r="F491" s="64">
        <v>1000</v>
      </c>
      <c r="G491" s="67">
        <v>2.5</v>
      </c>
      <c r="H491" s="67"/>
      <c r="I491" s="65">
        <f t="shared" si="29"/>
        <v>0</v>
      </c>
      <c r="J491" s="66">
        <f t="shared" si="30"/>
        <v>0</v>
      </c>
    </row>
    <row r="492" spans="1:10">
      <c r="A492" s="60">
        <v>5</v>
      </c>
      <c r="B492" s="68" t="s">
        <v>228</v>
      </c>
      <c r="C492" s="62" t="s">
        <v>94</v>
      </c>
      <c r="D492" s="63" t="s">
        <v>110</v>
      </c>
      <c r="E492" s="64">
        <v>5</v>
      </c>
      <c r="F492" s="64">
        <v>5</v>
      </c>
      <c r="G492" s="67">
        <v>3</v>
      </c>
      <c r="H492" s="67"/>
      <c r="I492" s="65">
        <f t="shared" si="29"/>
        <v>0</v>
      </c>
      <c r="J492" s="66">
        <f t="shared" si="30"/>
        <v>0</v>
      </c>
    </row>
    <row r="493" spans="1:10">
      <c r="A493" s="60">
        <v>6</v>
      </c>
      <c r="B493" s="61" t="s">
        <v>119</v>
      </c>
      <c r="C493" s="62" t="s">
        <v>94</v>
      </c>
      <c r="D493" s="63" t="s">
        <v>110</v>
      </c>
      <c r="E493" s="64">
        <v>5</v>
      </c>
      <c r="F493" s="64">
        <v>5</v>
      </c>
      <c r="G493" s="67">
        <v>4.5</v>
      </c>
      <c r="H493" s="67"/>
      <c r="I493" s="65">
        <f t="shared" si="29"/>
        <v>0</v>
      </c>
      <c r="J493" s="66">
        <f t="shared" si="30"/>
        <v>0</v>
      </c>
    </row>
    <row r="494" spans="1:10">
      <c r="A494" s="69">
        <v>7</v>
      </c>
      <c r="B494" s="70" t="s">
        <v>57</v>
      </c>
      <c r="C494" s="62" t="s">
        <v>94</v>
      </c>
      <c r="D494" s="63" t="s">
        <v>110</v>
      </c>
      <c r="E494" s="102">
        <v>0</v>
      </c>
      <c r="F494" s="102">
        <v>0</v>
      </c>
      <c r="G494" s="71">
        <v>4</v>
      </c>
      <c r="H494" s="71"/>
      <c r="I494" s="65">
        <f t="shared" si="29"/>
        <v>0</v>
      </c>
      <c r="J494" s="66">
        <f t="shared" si="30"/>
        <v>0</v>
      </c>
    </row>
    <row r="495" spans="1:10">
      <c r="A495" s="69">
        <v>8</v>
      </c>
      <c r="B495" s="70" t="s">
        <v>141</v>
      </c>
      <c r="C495" s="62" t="s">
        <v>94</v>
      </c>
      <c r="D495" s="63" t="s">
        <v>110</v>
      </c>
      <c r="E495" s="102">
        <v>0</v>
      </c>
      <c r="F495" s="102">
        <v>0</v>
      </c>
      <c r="G495" s="71">
        <v>4.2</v>
      </c>
      <c r="H495" s="71"/>
      <c r="I495" s="65">
        <f t="shared" si="29"/>
        <v>0</v>
      </c>
      <c r="J495" s="66">
        <f t="shared" si="30"/>
        <v>0</v>
      </c>
    </row>
    <row r="496" spans="1:10">
      <c r="A496" s="69">
        <v>9</v>
      </c>
      <c r="B496" s="72" t="s">
        <v>66</v>
      </c>
      <c r="C496" s="62" t="s">
        <v>94</v>
      </c>
      <c r="D496" s="75" t="s">
        <v>111</v>
      </c>
      <c r="E496" s="102">
        <v>15</v>
      </c>
      <c r="F496" s="102">
        <v>15</v>
      </c>
      <c r="G496" s="71">
        <v>10</v>
      </c>
      <c r="H496" s="71"/>
      <c r="I496" s="65">
        <f t="shared" si="29"/>
        <v>0</v>
      </c>
      <c r="J496" s="66">
        <f t="shared" si="30"/>
        <v>0</v>
      </c>
    </row>
    <row r="497" spans="1:10">
      <c r="A497" s="243" t="s">
        <v>107</v>
      </c>
      <c r="B497" s="243"/>
      <c r="C497" s="243"/>
      <c r="D497" s="243"/>
      <c r="E497" s="101">
        <f>SUM(E488:E495)</f>
        <v>3710</v>
      </c>
      <c r="F497" s="101">
        <f>SUM(F488:F495)</f>
        <v>3710</v>
      </c>
      <c r="G497" s="101"/>
      <c r="H497" s="71"/>
      <c r="I497" s="65"/>
      <c r="J497" s="66"/>
    </row>
    <row r="498" spans="1:10">
      <c r="A498" s="243" t="s">
        <v>108</v>
      </c>
      <c r="B498" s="243"/>
      <c r="C498" s="243"/>
      <c r="D498" s="243"/>
      <c r="E498" s="101">
        <f>SUM(E496)</f>
        <v>15</v>
      </c>
      <c r="F498" s="101">
        <f>SUM(F496)</f>
        <v>15</v>
      </c>
      <c r="G498" s="101"/>
      <c r="H498" s="75"/>
      <c r="I498" s="120"/>
      <c r="J498" s="76"/>
    </row>
    <row r="499" spans="1:10">
      <c r="A499" s="231" t="s">
        <v>104</v>
      </c>
      <c r="B499" s="254"/>
      <c r="C499" s="254"/>
      <c r="D499" s="254"/>
      <c r="E499" s="254"/>
      <c r="F499" s="254"/>
      <c r="G499" s="254"/>
      <c r="H499" s="254"/>
      <c r="I499" s="254"/>
      <c r="J499" s="119">
        <f>SUM(I488:I496)</f>
        <v>0</v>
      </c>
    </row>
    <row r="500" spans="1:10">
      <c r="A500" s="231" t="s">
        <v>109</v>
      </c>
      <c r="B500" s="231"/>
      <c r="C500" s="231"/>
      <c r="D500" s="231"/>
      <c r="E500" s="231"/>
      <c r="F500" s="231"/>
      <c r="G500" s="231"/>
      <c r="H500" s="231"/>
      <c r="I500" s="231"/>
      <c r="J500" s="119">
        <f>SUM(J488:J496)</f>
        <v>0</v>
      </c>
    </row>
    <row r="501" spans="1:10">
      <c r="A501" s="230" t="s">
        <v>126</v>
      </c>
      <c r="B501" s="230"/>
      <c r="C501" s="230"/>
      <c r="D501" s="230"/>
      <c r="E501" s="230"/>
      <c r="F501" s="230"/>
      <c r="G501" s="230"/>
      <c r="H501" s="230"/>
      <c r="I501" s="230"/>
      <c r="J501" s="77">
        <f>J499*24%</f>
        <v>0</v>
      </c>
    </row>
    <row r="502" spans="1:10">
      <c r="A502" s="230" t="s">
        <v>125</v>
      </c>
      <c r="B502" s="230"/>
      <c r="C502" s="230"/>
      <c r="D502" s="230"/>
      <c r="E502" s="230"/>
      <c r="F502" s="230"/>
      <c r="G502" s="230"/>
      <c r="H502" s="230"/>
      <c r="I502" s="230"/>
      <c r="J502" s="77">
        <f>J500*24%</f>
        <v>0</v>
      </c>
    </row>
    <row r="503" spans="1:10">
      <c r="A503" s="230" t="s">
        <v>105</v>
      </c>
      <c r="B503" s="230"/>
      <c r="C503" s="230"/>
      <c r="D503" s="230"/>
      <c r="E503" s="230"/>
      <c r="F503" s="230"/>
      <c r="G503" s="230"/>
      <c r="H503" s="230"/>
      <c r="I503" s="230"/>
      <c r="J503" s="77">
        <f>SUM(J499,J501)</f>
        <v>0</v>
      </c>
    </row>
    <row r="504" spans="1:10">
      <c r="A504" s="230" t="s">
        <v>106</v>
      </c>
      <c r="B504" s="230"/>
      <c r="C504" s="230"/>
      <c r="D504" s="230"/>
      <c r="E504" s="230"/>
      <c r="F504" s="230"/>
      <c r="G504" s="230"/>
      <c r="H504" s="230"/>
      <c r="I504" s="230"/>
      <c r="J504" s="77">
        <f>SUM(J500,J502)</f>
        <v>0</v>
      </c>
    </row>
    <row r="505" spans="1:10">
      <c r="A505" s="73"/>
      <c r="B505" s="97"/>
      <c r="C505" s="97"/>
      <c r="D505" s="69"/>
      <c r="E505" s="69"/>
      <c r="F505" s="69"/>
      <c r="G505" s="69"/>
      <c r="H505" s="69"/>
      <c r="I505" s="98"/>
      <c r="J505" s="94"/>
    </row>
    <row r="506" spans="1:10">
      <c r="A506" s="73"/>
      <c r="B506" s="97"/>
      <c r="C506" s="97"/>
      <c r="D506" s="69"/>
      <c r="E506" s="69"/>
      <c r="F506" s="69"/>
      <c r="G506" s="69"/>
      <c r="H506" s="69"/>
      <c r="I506" s="98"/>
      <c r="J506" s="94"/>
    </row>
    <row r="507" spans="1:10" ht="36">
      <c r="A507" s="57" t="s">
        <v>0</v>
      </c>
      <c r="B507" s="58" t="s">
        <v>1</v>
      </c>
      <c r="C507" s="58" t="s">
        <v>43</v>
      </c>
      <c r="D507" s="58" t="s">
        <v>11</v>
      </c>
      <c r="E507" s="58" t="s">
        <v>55</v>
      </c>
      <c r="F507" s="58" t="s">
        <v>56</v>
      </c>
      <c r="G507" s="215" t="s">
        <v>54</v>
      </c>
      <c r="H507" s="216" t="s">
        <v>241</v>
      </c>
      <c r="I507" s="58" t="s">
        <v>9</v>
      </c>
      <c r="J507" s="59" t="s">
        <v>58</v>
      </c>
    </row>
    <row r="508" spans="1:10" ht="30">
      <c r="A508" s="60">
        <v>10</v>
      </c>
      <c r="B508" s="68" t="s">
        <v>59</v>
      </c>
      <c r="C508" s="62" t="s">
        <v>96</v>
      </c>
      <c r="D508" s="63" t="s">
        <v>111</v>
      </c>
      <c r="E508" s="64">
        <v>1000</v>
      </c>
      <c r="F508" s="102">
        <v>1000</v>
      </c>
      <c r="G508" s="71">
        <v>1.5</v>
      </c>
      <c r="H508" s="71"/>
      <c r="I508" s="78">
        <f>E508*H508</f>
        <v>0</v>
      </c>
      <c r="J508" s="79">
        <f>F508*H508</f>
        <v>0</v>
      </c>
    </row>
    <row r="509" spans="1:10" ht="30">
      <c r="A509" s="60">
        <v>11</v>
      </c>
      <c r="B509" s="68" t="s">
        <v>60</v>
      </c>
      <c r="C509" s="62" t="s">
        <v>96</v>
      </c>
      <c r="D509" s="63" t="s">
        <v>111</v>
      </c>
      <c r="E509" s="64">
        <v>5000</v>
      </c>
      <c r="F509" s="102">
        <v>5000</v>
      </c>
      <c r="G509" s="71">
        <v>0.45</v>
      </c>
      <c r="H509" s="71"/>
      <c r="I509" s="78">
        <f t="shared" ref="I509:I512" si="31">E509*H509</f>
        <v>0</v>
      </c>
      <c r="J509" s="79">
        <f t="shared" ref="J509:J512" si="32">F509*H509</f>
        <v>0</v>
      </c>
    </row>
    <row r="510" spans="1:10">
      <c r="A510" s="60">
        <v>12</v>
      </c>
      <c r="B510" s="61" t="s">
        <v>120</v>
      </c>
      <c r="C510" s="62" t="s">
        <v>96</v>
      </c>
      <c r="D510" s="63" t="s">
        <v>111</v>
      </c>
      <c r="E510" s="64">
        <v>1000</v>
      </c>
      <c r="F510" s="102">
        <v>1000</v>
      </c>
      <c r="G510" s="71">
        <v>1.3</v>
      </c>
      <c r="H510" s="71"/>
      <c r="I510" s="78">
        <f t="shared" si="31"/>
        <v>0</v>
      </c>
      <c r="J510" s="79">
        <f t="shared" si="32"/>
        <v>0</v>
      </c>
    </row>
    <row r="511" spans="1:10">
      <c r="A511" s="60">
        <v>13</v>
      </c>
      <c r="B511" s="61" t="s">
        <v>229</v>
      </c>
      <c r="C511" s="62" t="s">
        <v>96</v>
      </c>
      <c r="D511" s="63" t="s">
        <v>111</v>
      </c>
      <c r="E511" s="64">
        <v>100</v>
      </c>
      <c r="F511" s="102">
        <v>100</v>
      </c>
      <c r="G511" s="71">
        <v>13</v>
      </c>
      <c r="H511" s="71"/>
      <c r="I511" s="78">
        <f t="shared" si="31"/>
        <v>0</v>
      </c>
      <c r="J511" s="79">
        <f t="shared" si="32"/>
        <v>0</v>
      </c>
    </row>
    <row r="512" spans="1:10">
      <c r="A512" s="60">
        <v>14</v>
      </c>
      <c r="B512" s="56" t="s">
        <v>83</v>
      </c>
      <c r="C512" s="62" t="s">
        <v>96</v>
      </c>
      <c r="D512" s="63" t="s">
        <v>111</v>
      </c>
      <c r="E512" s="64">
        <v>50</v>
      </c>
      <c r="F512" s="102">
        <v>50</v>
      </c>
      <c r="G512" s="71">
        <v>0.7</v>
      </c>
      <c r="H512" s="71"/>
      <c r="I512" s="78">
        <f t="shared" si="31"/>
        <v>0</v>
      </c>
      <c r="J512" s="79">
        <f t="shared" si="32"/>
        <v>0</v>
      </c>
    </row>
    <row r="513" spans="1:10">
      <c r="A513" s="244" t="s">
        <v>108</v>
      </c>
      <c r="B513" s="244"/>
      <c r="C513" s="244"/>
      <c r="D513" s="244"/>
      <c r="E513" s="103">
        <f>SUM(E508:E512)</f>
        <v>7150</v>
      </c>
      <c r="F513" s="103">
        <f>SUM(F508:F512)</f>
        <v>7150</v>
      </c>
      <c r="G513" s="103"/>
      <c r="H513" s="67"/>
      <c r="I513" s="66"/>
      <c r="J513" s="204"/>
    </row>
    <row r="514" spans="1:10">
      <c r="A514" s="231" t="s">
        <v>104</v>
      </c>
      <c r="B514" s="231"/>
      <c r="C514" s="231"/>
      <c r="D514" s="231"/>
      <c r="E514" s="231"/>
      <c r="F514" s="231"/>
      <c r="G514" s="231"/>
      <c r="H514" s="231"/>
      <c r="I514" s="231"/>
      <c r="J514" s="119">
        <f>SUM(I508:I512)</f>
        <v>0</v>
      </c>
    </row>
    <row r="515" spans="1:10">
      <c r="A515" s="231" t="s">
        <v>109</v>
      </c>
      <c r="B515" s="231"/>
      <c r="C515" s="231"/>
      <c r="D515" s="231"/>
      <c r="E515" s="231"/>
      <c r="F515" s="231"/>
      <c r="G515" s="231"/>
      <c r="H515" s="231"/>
      <c r="I515" s="231"/>
      <c r="J515" s="119">
        <f>SUM(J508:J512)</f>
        <v>0</v>
      </c>
    </row>
    <row r="516" spans="1:10">
      <c r="A516" s="230" t="s">
        <v>126</v>
      </c>
      <c r="B516" s="230"/>
      <c r="C516" s="230"/>
      <c r="D516" s="230"/>
      <c r="E516" s="230"/>
      <c r="F516" s="230"/>
      <c r="G516" s="230"/>
      <c r="H516" s="230"/>
      <c r="I516" s="230"/>
      <c r="J516" s="77">
        <f>J514*24%</f>
        <v>0</v>
      </c>
    </row>
    <row r="517" spans="1:10">
      <c r="A517" s="230" t="s">
        <v>125</v>
      </c>
      <c r="B517" s="230"/>
      <c r="C517" s="230"/>
      <c r="D517" s="230"/>
      <c r="E517" s="230"/>
      <c r="F517" s="230"/>
      <c r="G517" s="230"/>
      <c r="H517" s="230"/>
      <c r="I517" s="230"/>
      <c r="J517" s="77">
        <f>J515*24%</f>
        <v>0</v>
      </c>
    </row>
    <row r="518" spans="1:10">
      <c r="A518" s="230" t="s">
        <v>105</v>
      </c>
      <c r="B518" s="230"/>
      <c r="C518" s="230"/>
      <c r="D518" s="230"/>
      <c r="E518" s="230"/>
      <c r="F518" s="230"/>
      <c r="G518" s="230"/>
      <c r="H518" s="230"/>
      <c r="I518" s="230"/>
      <c r="J518" s="77">
        <f>SUM(J514,J516)</f>
        <v>0</v>
      </c>
    </row>
    <row r="519" spans="1:10">
      <c r="A519" s="230" t="s">
        <v>106</v>
      </c>
      <c r="B519" s="230"/>
      <c r="C519" s="230"/>
      <c r="D519" s="230"/>
      <c r="E519" s="230"/>
      <c r="F519" s="230"/>
      <c r="G519" s="230"/>
      <c r="H519" s="230"/>
      <c r="I519" s="230"/>
      <c r="J519" s="77">
        <f>SUM(J515,J517)</f>
        <v>0</v>
      </c>
    </row>
    <row r="520" spans="1:10">
      <c r="A520" s="73"/>
      <c r="B520" s="97"/>
      <c r="C520" s="97"/>
      <c r="D520" s="69"/>
      <c r="E520" s="69"/>
      <c r="F520" s="69"/>
      <c r="G520" s="69"/>
      <c r="H520" s="69"/>
      <c r="I520" s="98"/>
      <c r="J520" s="78"/>
    </row>
    <row r="521" spans="1:10" ht="36">
      <c r="A521" s="57" t="s">
        <v>0</v>
      </c>
      <c r="B521" s="58" t="s">
        <v>1</v>
      </c>
      <c r="C521" s="58" t="s">
        <v>43</v>
      </c>
      <c r="D521" s="58" t="s">
        <v>11</v>
      </c>
      <c r="E521" s="58" t="s">
        <v>55</v>
      </c>
      <c r="F521" s="58" t="s">
        <v>56</v>
      </c>
      <c r="G521" s="215" t="s">
        <v>54</v>
      </c>
      <c r="H521" s="216" t="s">
        <v>241</v>
      </c>
      <c r="I521" s="58" t="s">
        <v>9</v>
      </c>
      <c r="J521" s="59" t="s">
        <v>58</v>
      </c>
    </row>
    <row r="522" spans="1:10">
      <c r="A522" s="80">
        <v>15</v>
      </c>
      <c r="B522" s="83" t="s">
        <v>61</v>
      </c>
      <c r="C522" s="62" t="s">
        <v>97</v>
      </c>
      <c r="D522" s="82" t="s">
        <v>111</v>
      </c>
      <c r="E522" s="102">
        <v>30</v>
      </c>
      <c r="F522" s="102">
        <v>30</v>
      </c>
      <c r="G522" s="71">
        <v>4.5</v>
      </c>
      <c r="H522" s="71"/>
      <c r="I522" s="78">
        <f>E522*H522</f>
        <v>0</v>
      </c>
      <c r="J522" s="78">
        <f>F522*H522</f>
        <v>0</v>
      </c>
    </row>
    <row r="523" spans="1:10">
      <c r="A523" s="80">
        <v>16</v>
      </c>
      <c r="B523" s="83" t="s">
        <v>2</v>
      </c>
      <c r="C523" s="62" t="s">
        <v>97</v>
      </c>
      <c r="D523" s="82" t="s">
        <v>111</v>
      </c>
      <c r="E523" s="102">
        <v>50</v>
      </c>
      <c r="F523" s="102">
        <v>50</v>
      </c>
      <c r="G523" s="71">
        <v>1.35</v>
      </c>
      <c r="H523" s="71"/>
      <c r="I523" s="78">
        <f t="shared" ref="I523:I533" si="33">E523*H523</f>
        <v>0</v>
      </c>
      <c r="J523" s="78">
        <f t="shared" ref="J523:J533" si="34">F523*H523</f>
        <v>0</v>
      </c>
    </row>
    <row r="524" spans="1:10" ht="30">
      <c r="A524" s="80">
        <v>17</v>
      </c>
      <c r="B524" s="83" t="s">
        <v>122</v>
      </c>
      <c r="C524" s="62" t="s">
        <v>97</v>
      </c>
      <c r="D524" s="82" t="s">
        <v>111</v>
      </c>
      <c r="E524" s="102">
        <v>300</v>
      </c>
      <c r="F524" s="102">
        <v>300</v>
      </c>
      <c r="G524" s="71">
        <v>4.5</v>
      </c>
      <c r="H524" s="71"/>
      <c r="I524" s="78">
        <f t="shared" si="33"/>
        <v>0</v>
      </c>
      <c r="J524" s="78">
        <f t="shared" si="34"/>
        <v>0</v>
      </c>
    </row>
    <row r="525" spans="1:10">
      <c r="A525" s="80">
        <v>18</v>
      </c>
      <c r="B525" s="83" t="s">
        <v>3</v>
      </c>
      <c r="C525" s="62" t="s">
        <v>97</v>
      </c>
      <c r="D525" s="82" t="s">
        <v>111</v>
      </c>
      <c r="E525" s="102">
        <v>300</v>
      </c>
      <c r="F525" s="102">
        <v>300</v>
      </c>
      <c r="G525" s="71">
        <v>1.6</v>
      </c>
      <c r="H525" s="71"/>
      <c r="I525" s="78">
        <f t="shared" si="33"/>
        <v>0</v>
      </c>
      <c r="J525" s="78">
        <f t="shared" si="34"/>
        <v>0</v>
      </c>
    </row>
    <row r="526" spans="1:10">
      <c r="A526" s="80">
        <v>19</v>
      </c>
      <c r="B526" s="83" t="s">
        <v>62</v>
      </c>
      <c r="C526" s="62" t="s">
        <v>97</v>
      </c>
      <c r="D526" s="82" t="s">
        <v>111</v>
      </c>
      <c r="E526" s="102">
        <v>300</v>
      </c>
      <c r="F526" s="102">
        <v>300</v>
      </c>
      <c r="G526" s="71">
        <v>4.5</v>
      </c>
      <c r="H526" s="71"/>
      <c r="I526" s="78">
        <f t="shared" si="33"/>
        <v>0</v>
      </c>
      <c r="J526" s="78">
        <f t="shared" si="34"/>
        <v>0</v>
      </c>
    </row>
    <row r="527" spans="1:10">
      <c r="A527" s="80">
        <v>20</v>
      </c>
      <c r="B527" s="83" t="s">
        <v>4</v>
      </c>
      <c r="C527" s="62" t="s">
        <v>97</v>
      </c>
      <c r="D527" s="82" t="s">
        <v>111</v>
      </c>
      <c r="E527" s="102">
        <v>100</v>
      </c>
      <c r="F527" s="102">
        <v>100</v>
      </c>
      <c r="G527" s="71">
        <v>1.2</v>
      </c>
      <c r="H527" s="71"/>
      <c r="I527" s="78">
        <f t="shared" si="33"/>
        <v>0</v>
      </c>
      <c r="J527" s="78">
        <f t="shared" si="34"/>
        <v>0</v>
      </c>
    </row>
    <row r="528" spans="1:10" ht="30">
      <c r="A528" s="80">
        <v>21</v>
      </c>
      <c r="B528" s="83" t="s">
        <v>87</v>
      </c>
      <c r="C528" s="62" t="s">
        <v>97</v>
      </c>
      <c r="D528" s="82" t="s">
        <v>111</v>
      </c>
      <c r="E528" s="102">
        <v>300</v>
      </c>
      <c r="F528" s="102">
        <v>300</v>
      </c>
      <c r="G528" s="71">
        <v>4</v>
      </c>
      <c r="H528" s="71"/>
      <c r="I528" s="78">
        <f t="shared" si="33"/>
        <v>0</v>
      </c>
      <c r="J528" s="78">
        <f t="shared" si="34"/>
        <v>0</v>
      </c>
    </row>
    <row r="529" spans="1:10">
      <c r="A529" s="80">
        <v>22</v>
      </c>
      <c r="B529" s="83" t="s">
        <v>5</v>
      </c>
      <c r="C529" s="62" t="s">
        <v>97</v>
      </c>
      <c r="D529" s="82" t="s">
        <v>111</v>
      </c>
      <c r="E529" s="102">
        <v>100</v>
      </c>
      <c r="F529" s="102">
        <v>100</v>
      </c>
      <c r="G529" s="71">
        <v>0.75</v>
      </c>
      <c r="H529" s="71"/>
      <c r="I529" s="78">
        <f t="shared" si="33"/>
        <v>0</v>
      </c>
      <c r="J529" s="78">
        <f t="shared" si="34"/>
        <v>0</v>
      </c>
    </row>
    <row r="530" spans="1:10">
      <c r="A530" s="80">
        <v>23</v>
      </c>
      <c r="B530" s="203" t="s">
        <v>63</v>
      </c>
      <c r="C530" s="62" t="s">
        <v>97</v>
      </c>
      <c r="D530" s="82" t="s">
        <v>111</v>
      </c>
      <c r="E530" s="102">
        <v>15</v>
      </c>
      <c r="F530" s="102">
        <v>15</v>
      </c>
      <c r="G530" s="71">
        <v>3</v>
      </c>
      <c r="H530" s="71"/>
      <c r="I530" s="78">
        <f t="shared" si="33"/>
        <v>0</v>
      </c>
      <c r="J530" s="78">
        <f t="shared" si="34"/>
        <v>0</v>
      </c>
    </row>
    <row r="531" spans="1:10">
      <c r="A531" s="80">
        <v>24</v>
      </c>
      <c r="B531" s="203" t="s">
        <v>64</v>
      </c>
      <c r="C531" s="62" t="s">
        <v>97</v>
      </c>
      <c r="D531" s="82" t="s">
        <v>111</v>
      </c>
      <c r="E531" s="102">
        <v>30</v>
      </c>
      <c r="F531" s="102">
        <v>30</v>
      </c>
      <c r="G531" s="71">
        <v>1</v>
      </c>
      <c r="H531" s="71"/>
      <c r="I531" s="78">
        <f t="shared" si="33"/>
        <v>0</v>
      </c>
      <c r="J531" s="78">
        <f t="shared" si="34"/>
        <v>0</v>
      </c>
    </row>
    <row r="532" spans="1:10">
      <c r="A532" s="80">
        <v>25</v>
      </c>
      <c r="B532" s="85" t="s">
        <v>65</v>
      </c>
      <c r="C532" s="62" t="s">
        <v>97</v>
      </c>
      <c r="D532" s="82" t="s">
        <v>111</v>
      </c>
      <c r="E532" s="102">
        <v>50</v>
      </c>
      <c r="F532" s="102">
        <v>50</v>
      </c>
      <c r="G532" s="71">
        <v>2.5</v>
      </c>
      <c r="H532" s="71"/>
      <c r="I532" s="78">
        <f t="shared" si="33"/>
        <v>0</v>
      </c>
      <c r="J532" s="78">
        <f t="shared" si="34"/>
        <v>0</v>
      </c>
    </row>
    <row r="533" spans="1:10">
      <c r="A533" s="80">
        <v>26</v>
      </c>
      <c r="B533" s="74" t="s">
        <v>230</v>
      </c>
      <c r="C533" s="62" t="s">
        <v>97</v>
      </c>
      <c r="D533" s="82" t="s">
        <v>111</v>
      </c>
      <c r="E533" s="104">
        <v>30</v>
      </c>
      <c r="F533" s="104">
        <v>30</v>
      </c>
      <c r="G533" s="86">
        <v>2.4</v>
      </c>
      <c r="H533" s="86"/>
      <c r="I533" s="78">
        <f t="shared" si="33"/>
        <v>0</v>
      </c>
      <c r="J533" s="78">
        <f t="shared" si="34"/>
        <v>0</v>
      </c>
    </row>
    <row r="534" spans="1:10">
      <c r="A534" s="243" t="s">
        <v>231</v>
      </c>
      <c r="B534" s="243"/>
      <c r="C534" s="243"/>
      <c r="D534" s="243"/>
      <c r="E534" s="101">
        <f>SUM(E522:E533)</f>
        <v>1605</v>
      </c>
      <c r="F534" s="101">
        <f>SUM(F522:F533)</f>
        <v>1605</v>
      </c>
      <c r="G534" s="101"/>
      <c r="H534" s="86"/>
      <c r="I534" s="78"/>
      <c r="J534" s="87"/>
    </row>
    <row r="535" spans="1:10">
      <c r="A535" s="242" t="s">
        <v>104</v>
      </c>
      <c r="B535" s="242"/>
      <c r="C535" s="242"/>
      <c r="D535" s="242"/>
      <c r="E535" s="242"/>
      <c r="F535" s="242"/>
      <c r="G535" s="242"/>
      <c r="H535" s="242"/>
      <c r="I535" s="242"/>
      <c r="J535" s="119">
        <f>SUM(I522:I533)</f>
        <v>0</v>
      </c>
    </row>
    <row r="536" spans="1:10">
      <c r="A536" s="242" t="s">
        <v>109</v>
      </c>
      <c r="B536" s="242"/>
      <c r="C536" s="242"/>
      <c r="D536" s="242"/>
      <c r="E536" s="242"/>
      <c r="F536" s="242"/>
      <c r="G536" s="242"/>
      <c r="H536" s="242"/>
      <c r="I536" s="242"/>
      <c r="J536" s="119">
        <f>SUM(J522:J533)</f>
        <v>0</v>
      </c>
    </row>
    <row r="537" spans="1:10">
      <c r="A537" s="230" t="s">
        <v>126</v>
      </c>
      <c r="B537" s="230"/>
      <c r="C537" s="230"/>
      <c r="D537" s="230"/>
      <c r="E537" s="230"/>
      <c r="F537" s="230"/>
      <c r="G537" s="230"/>
      <c r="H537" s="230"/>
      <c r="I537" s="230"/>
      <c r="J537" s="77">
        <f>J535*24%</f>
        <v>0</v>
      </c>
    </row>
    <row r="538" spans="1:10">
      <c r="A538" s="230" t="s">
        <v>125</v>
      </c>
      <c r="B538" s="230"/>
      <c r="C538" s="230"/>
      <c r="D538" s="230"/>
      <c r="E538" s="230"/>
      <c r="F538" s="230"/>
      <c r="G538" s="230"/>
      <c r="H538" s="230"/>
      <c r="I538" s="230"/>
      <c r="J538" s="77">
        <f>J536*24%</f>
        <v>0</v>
      </c>
    </row>
    <row r="539" spans="1:10">
      <c r="A539" s="230" t="s">
        <v>105</v>
      </c>
      <c r="B539" s="230"/>
      <c r="C539" s="230"/>
      <c r="D539" s="230"/>
      <c r="E539" s="230"/>
      <c r="F539" s="230"/>
      <c r="G539" s="230"/>
      <c r="H539" s="230"/>
      <c r="I539" s="230"/>
      <c r="J539" s="77">
        <f>SUM(J535,J537)</f>
        <v>0</v>
      </c>
    </row>
    <row r="540" spans="1:10">
      <c r="A540" s="230" t="s">
        <v>106</v>
      </c>
      <c r="B540" s="230"/>
      <c r="C540" s="230"/>
      <c r="D540" s="230"/>
      <c r="E540" s="230"/>
      <c r="F540" s="230"/>
      <c r="G540" s="230"/>
      <c r="H540" s="230"/>
      <c r="I540" s="230"/>
      <c r="J540" s="77">
        <f>SUM(J536,J538)</f>
        <v>0</v>
      </c>
    </row>
    <row r="541" spans="1:10">
      <c r="A541" s="73"/>
      <c r="B541" s="97"/>
      <c r="C541" s="97"/>
      <c r="D541" s="69"/>
      <c r="E541" s="69"/>
      <c r="F541" s="69"/>
      <c r="G541" s="69"/>
      <c r="H541" s="69"/>
      <c r="I541" s="98"/>
      <c r="J541" s="94"/>
    </row>
    <row r="542" spans="1:10" ht="36">
      <c r="A542" s="57" t="s">
        <v>0</v>
      </c>
      <c r="B542" s="58" t="s">
        <v>1</v>
      </c>
      <c r="C542" s="58" t="s">
        <v>43</v>
      </c>
      <c r="D542" s="58" t="s">
        <v>11</v>
      </c>
      <c r="E542" s="58" t="s">
        <v>55</v>
      </c>
      <c r="F542" s="58" t="s">
        <v>56</v>
      </c>
      <c r="G542" s="215" t="s">
        <v>54</v>
      </c>
      <c r="H542" s="216" t="s">
        <v>241</v>
      </c>
      <c r="I542" s="58" t="s">
        <v>9</v>
      </c>
      <c r="J542" s="59" t="s">
        <v>58</v>
      </c>
    </row>
    <row r="543" spans="1:10" ht="30">
      <c r="A543" s="88">
        <v>27</v>
      </c>
      <c r="B543" s="111" t="s">
        <v>13</v>
      </c>
      <c r="C543" s="62" t="s">
        <v>98</v>
      </c>
      <c r="D543" s="88" t="s">
        <v>111</v>
      </c>
      <c r="E543" s="102">
        <v>10</v>
      </c>
      <c r="F543" s="102">
        <v>10</v>
      </c>
      <c r="G543" s="71">
        <v>15</v>
      </c>
      <c r="H543" s="71"/>
      <c r="I543" s="71">
        <f>E543*H543</f>
        <v>0</v>
      </c>
      <c r="J543" s="172">
        <f>F543*H543</f>
        <v>0</v>
      </c>
    </row>
    <row r="544" spans="1:10">
      <c r="A544" s="88">
        <v>28</v>
      </c>
      <c r="B544" s="111" t="s">
        <v>14</v>
      </c>
      <c r="C544" s="62" t="s">
        <v>98</v>
      </c>
      <c r="D544" s="88" t="s">
        <v>111</v>
      </c>
      <c r="E544" s="102">
        <v>30</v>
      </c>
      <c r="F544" s="102">
        <v>30</v>
      </c>
      <c r="G544" s="71">
        <v>3.5</v>
      </c>
      <c r="H544" s="71"/>
      <c r="I544" s="71">
        <f t="shared" ref="I544:I582" si="35">E544*H544</f>
        <v>0</v>
      </c>
      <c r="J544" s="172">
        <f t="shared" ref="J544:J582" si="36">F544*H544</f>
        <v>0</v>
      </c>
    </row>
    <row r="545" spans="1:10" ht="30">
      <c r="A545" s="88">
        <v>29</v>
      </c>
      <c r="B545" s="111" t="s">
        <v>78</v>
      </c>
      <c r="C545" s="62" t="s">
        <v>98</v>
      </c>
      <c r="D545" s="88" t="s">
        <v>111</v>
      </c>
      <c r="E545" s="102">
        <v>100</v>
      </c>
      <c r="F545" s="102">
        <v>100</v>
      </c>
      <c r="G545" s="71">
        <v>17</v>
      </c>
      <c r="H545" s="71"/>
      <c r="I545" s="71">
        <f t="shared" si="35"/>
        <v>0</v>
      </c>
      <c r="J545" s="172">
        <f t="shared" si="36"/>
        <v>0</v>
      </c>
    </row>
    <row r="546" spans="1:10">
      <c r="A546" s="88">
        <v>30</v>
      </c>
      <c r="B546" s="111" t="s">
        <v>102</v>
      </c>
      <c r="C546" s="62" t="s">
        <v>98</v>
      </c>
      <c r="D546" s="88" t="s">
        <v>111</v>
      </c>
      <c r="E546" s="102">
        <v>30</v>
      </c>
      <c r="F546" s="102">
        <v>30</v>
      </c>
      <c r="G546" s="71">
        <v>2</v>
      </c>
      <c r="H546" s="71"/>
      <c r="I546" s="71">
        <f t="shared" si="35"/>
        <v>0</v>
      </c>
      <c r="J546" s="172">
        <f t="shared" si="36"/>
        <v>0</v>
      </c>
    </row>
    <row r="547" spans="1:10">
      <c r="A547" s="88">
        <v>31</v>
      </c>
      <c r="B547" s="111" t="s">
        <v>103</v>
      </c>
      <c r="C547" s="62" t="s">
        <v>98</v>
      </c>
      <c r="D547" s="88" t="s">
        <v>111</v>
      </c>
      <c r="E547" s="102">
        <v>50</v>
      </c>
      <c r="F547" s="102">
        <v>50</v>
      </c>
      <c r="G547" s="71">
        <v>0.06</v>
      </c>
      <c r="H547" s="71"/>
      <c r="I547" s="71">
        <f t="shared" si="35"/>
        <v>0</v>
      </c>
      <c r="J547" s="172">
        <f t="shared" si="36"/>
        <v>0</v>
      </c>
    </row>
    <row r="548" spans="1:10">
      <c r="A548" s="88">
        <v>32</v>
      </c>
      <c r="B548" s="111" t="s">
        <v>80</v>
      </c>
      <c r="C548" s="62" t="s">
        <v>98</v>
      </c>
      <c r="D548" s="88" t="s">
        <v>111</v>
      </c>
      <c r="E548" s="102">
        <v>20</v>
      </c>
      <c r="F548" s="102">
        <v>20</v>
      </c>
      <c r="G548" s="71">
        <v>0.8</v>
      </c>
      <c r="H548" s="71"/>
      <c r="I548" s="71">
        <f t="shared" si="35"/>
        <v>0</v>
      </c>
      <c r="J548" s="172">
        <f t="shared" si="36"/>
        <v>0</v>
      </c>
    </row>
    <row r="549" spans="1:10">
      <c r="A549" s="88">
        <v>33</v>
      </c>
      <c r="B549" s="111" t="s">
        <v>100</v>
      </c>
      <c r="C549" s="62" t="s">
        <v>98</v>
      </c>
      <c r="D549" s="88" t="s">
        <v>111</v>
      </c>
      <c r="E549" s="102">
        <v>20</v>
      </c>
      <c r="F549" s="102">
        <v>20</v>
      </c>
      <c r="G549" s="71">
        <v>3</v>
      </c>
      <c r="H549" s="71"/>
      <c r="I549" s="71">
        <f t="shared" si="35"/>
        <v>0</v>
      </c>
      <c r="J549" s="172">
        <f t="shared" si="36"/>
        <v>0</v>
      </c>
    </row>
    <row r="550" spans="1:10">
      <c r="A550" s="88">
        <v>34</v>
      </c>
      <c r="B550" s="111" t="s">
        <v>101</v>
      </c>
      <c r="C550" s="62" t="s">
        <v>98</v>
      </c>
      <c r="D550" s="88" t="s">
        <v>111</v>
      </c>
      <c r="E550" s="102">
        <v>30</v>
      </c>
      <c r="F550" s="102">
        <v>30</v>
      </c>
      <c r="G550" s="71">
        <v>2</v>
      </c>
      <c r="H550" s="71"/>
      <c r="I550" s="71">
        <f t="shared" si="35"/>
        <v>0</v>
      </c>
      <c r="J550" s="172">
        <f t="shared" si="36"/>
        <v>0</v>
      </c>
    </row>
    <row r="551" spans="1:10" ht="30">
      <c r="A551" s="88">
        <v>35</v>
      </c>
      <c r="B551" s="111" t="s">
        <v>6</v>
      </c>
      <c r="C551" s="62" t="s">
        <v>98</v>
      </c>
      <c r="D551" s="88" t="s">
        <v>111</v>
      </c>
      <c r="E551" s="102">
        <v>50</v>
      </c>
      <c r="F551" s="102">
        <v>50</v>
      </c>
      <c r="G551" s="71">
        <v>0.5</v>
      </c>
      <c r="H551" s="71"/>
      <c r="I551" s="71">
        <f t="shared" si="35"/>
        <v>0</v>
      </c>
      <c r="J551" s="172">
        <f t="shared" si="36"/>
        <v>0</v>
      </c>
    </row>
    <row r="552" spans="1:10" ht="60">
      <c r="A552" s="88">
        <v>36</v>
      </c>
      <c r="B552" s="111" t="s">
        <v>232</v>
      </c>
      <c r="C552" s="62" t="s">
        <v>98</v>
      </c>
      <c r="D552" s="88" t="s">
        <v>111</v>
      </c>
      <c r="E552" s="102">
        <v>10</v>
      </c>
      <c r="F552" s="102">
        <v>10</v>
      </c>
      <c r="G552" s="71">
        <v>55</v>
      </c>
      <c r="H552" s="71"/>
      <c r="I552" s="71">
        <f t="shared" si="35"/>
        <v>0</v>
      </c>
      <c r="J552" s="172">
        <f t="shared" si="36"/>
        <v>0</v>
      </c>
    </row>
    <row r="553" spans="1:10">
      <c r="A553" s="88">
        <v>37</v>
      </c>
      <c r="B553" s="111" t="s">
        <v>121</v>
      </c>
      <c r="C553" s="62" t="s">
        <v>98</v>
      </c>
      <c r="D553" s="88" t="s">
        <v>111</v>
      </c>
      <c r="E553" s="102">
        <v>50</v>
      </c>
      <c r="F553" s="102">
        <v>50</v>
      </c>
      <c r="G553" s="71">
        <v>1</v>
      </c>
      <c r="H553" s="71"/>
      <c r="I553" s="71">
        <f t="shared" si="35"/>
        <v>0</v>
      </c>
      <c r="J553" s="172">
        <f t="shared" si="36"/>
        <v>0</v>
      </c>
    </row>
    <row r="554" spans="1:10" ht="30">
      <c r="A554" s="88">
        <v>38</v>
      </c>
      <c r="B554" s="111" t="s">
        <v>157</v>
      </c>
      <c r="C554" s="62" t="s">
        <v>98</v>
      </c>
      <c r="D554" s="88" t="s">
        <v>111</v>
      </c>
      <c r="E554" s="102">
        <v>20</v>
      </c>
      <c r="F554" s="102">
        <v>20</v>
      </c>
      <c r="G554" s="71">
        <v>5</v>
      </c>
      <c r="H554" s="71"/>
      <c r="I554" s="71">
        <f t="shared" si="35"/>
        <v>0</v>
      </c>
      <c r="J554" s="172">
        <f t="shared" si="36"/>
        <v>0</v>
      </c>
    </row>
    <row r="555" spans="1:10">
      <c r="A555" s="88">
        <v>39</v>
      </c>
      <c r="B555" s="111" t="s">
        <v>158</v>
      </c>
      <c r="C555" s="62" t="s">
        <v>98</v>
      </c>
      <c r="D555" s="88" t="s">
        <v>111</v>
      </c>
      <c r="E555" s="102">
        <v>10</v>
      </c>
      <c r="F555" s="102">
        <v>10</v>
      </c>
      <c r="G555" s="71">
        <v>3</v>
      </c>
      <c r="H555" s="71"/>
      <c r="I555" s="71">
        <f t="shared" si="35"/>
        <v>0</v>
      </c>
      <c r="J555" s="172">
        <f t="shared" si="36"/>
        <v>0</v>
      </c>
    </row>
    <row r="556" spans="1:10">
      <c r="A556" s="88">
        <v>40</v>
      </c>
      <c r="B556" s="111" t="s">
        <v>143</v>
      </c>
      <c r="C556" s="62" t="s">
        <v>98</v>
      </c>
      <c r="D556" s="88" t="s">
        <v>111</v>
      </c>
      <c r="E556" s="102">
        <v>15</v>
      </c>
      <c r="F556" s="102">
        <v>15</v>
      </c>
      <c r="G556" s="71">
        <v>6.5</v>
      </c>
      <c r="H556" s="71"/>
      <c r="I556" s="71">
        <f t="shared" si="35"/>
        <v>0</v>
      </c>
      <c r="J556" s="172">
        <f t="shared" si="36"/>
        <v>0</v>
      </c>
    </row>
    <row r="557" spans="1:10">
      <c r="A557" s="88">
        <v>41</v>
      </c>
      <c r="B557" s="111" t="s">
        <v>7</v>
      </c>
      <c r="C557" s="62" t="s">
        <v>98</v>
      </c>
      <c r="D557" s="88" t="s">
        <v>111</v>
      </c>
      <c r="E557" s="102">
        <v>20</v>
      </c>
      <c r="F557" s="102">
        <v>20</v>
      </c>
      <c r="G557" s="71">
        <v>2.5</v>
      </c>
      <c r="H557" s="71"/>
      <c r="I557" s="71">
        <f t="shared" si="35"/>
        <v>0</v>
      </c>
      <c r="J557" s="172">
        <f t="shared" si="36"/>
        <v>0</v>
      </c>
    </row>
    <row r="558" spans="1:10">
      <c r="A558" s="88">
        <v>42</v>
      </c>
      <c r="B558" s="112" t="s">
        <v>89</v>
      </c>
      <c r="C558" s="62" t="s">
        <v>98</v>
      </c>
      <c r="D558" s="88" t="s">
        <v>111</v>
      </c>
      <c r="E558" s="105">
        <v>25</v>
      </c>
      <c r="F558" s="102">
        <v>25</v>
      </c>
      <c r="G558" s="71">
        <v>0.35</v>
      </c>
      <c r="H558" s="71"/>
      <c r="I558" s="71">
        <f t="shared" si="35"/>
        <v>0</v>
      </c>
      <c r="J558" s="172">
        <f t="shared" si="36"/>
        <v>0</v>
      </c>
    </row>
    <row r="559" spans="1:10">
      <c r="A559" s="88">
        <v>43</v>
      </c>
      <c r="B559" s="112" t="s">
        <v>88</v>
      </c>
      <c r="C559" s="62" t="s">
        <v>98</v>
      </c>
      <c r="D559" s="88" t="s">
        <v>111</v>
      </c>
      <c r="E559" s="105">
        <v>25</v>
      </c>
      <c r="F559" s="102">
        <v>25</v>
      </c>
      <c r="G559" s="71">
        <v>0.7</v>
      </c>
      <c r="H559" s="71"/>
      <c r="I559" s="71">
        <f t="shared" si="35"/>
        <v>0</v>
      </c>
      <c r="J559" s="172">
        <f t="shared" si="36"/>
        <v>0</v>
      </c>
    </row>
    <row r="560" spans="1:10">
      <c r="A560" s="88">
        <v>44</v>
      </c>
      <c r="B560" s="112" t="s">
        <v>91</v>
      </c>
      <c r="C560" s="62" t="s">
        <v>98</v>
      </c>
      <c r="D560" s="88" t="s">
        <v>111</v>
      </c>
      <c r="E560" s="105">
        <v>25</v>
      </c>
      <c r="F560" s="102">
        <v>25</v>
      </c>
      <c r="G560" s="71">
        <v>0.7</v>
      </c>
      <c r="H560" s="71"/>
      <c r="I560" s="71">
        <f t="shared" si="35"/>
        <v>0</v>
      </c>
      <c r="J560" s="172">
        <f t="shared" si="36"/>
        <v>0</v>
      </c>
    </row>
    <row r="561" spans="1:10">
      <c r="A561" s="88">
        <v>45</v>
      </c>
      <c r="B561" s="112" t="s">
        <v>90</v>
      </c>
      <c r="C561" s="62" t="s">
        <v>98</v>
      </c>
      <c r="D561" s="88" t="s">
        <v>111</v>
      </c>
      <c r="E561" s="105">
        <v>25</v>
      </c>
      <c r="F561" s="102">
        <v>25</v>
      </c>
      <c r="G561" s="71">
        <v>1.2</v>
      </c>
      <c r="H561" s="71"/>
      <c r="I561" s="71">
        <f t="shared" si="35"/>
        <v>0</v>
      </c>
      <c r="J561" s="172">
        <f t="shared" si="36"/>
        <v>0</v>
      </c>
    </row>
    <row r="562" spans="1:10">
      <c r="A562" s="88">
        <v>46</v>
      </c>
      <c r="B562" s="112" t="s">
        <v>67</v>
      </c>
      <c r="C562" s="62" t="s">
        <v>98</v>
      </c>
      <c r="D562" s="88" t="s">
        <v>111</v>
      </c>
      <c r="E562" s="105">
        <v>5</v>
      </c>
      <c r="F562" s="102">
        <v>5</v>
      </c>
      <c r="G562" s="71">
        <v>0.9</v>
      </c>
      <c r="H562" s="71"/>
      <c r="I562" s="71">
        <f t="shared" si="35"/>
        <v>0</v>
      </c>
      <c r="J562" s="172">
        <f t="shared" si="36"/>
        <v>0</v>
      </c>
    </row>
    <row r="563" spans="1:10">
      <c r="A563" s="88">
        <v>47</v>
      </c>
      <c r="B563" s="112" t="s">
        <v>68</v>
      </c>
      <c r="C563" s="62" t="s">
        <v>98</v>
      </c>
      <c r="D563" s="88" t="s">
        <v>111</v>
      </c>
      <c r="E563" s="105">
        <v>5</v>
      </c>
      <c r="F563" s="102">
        <v>5</v>
      </c>
      <c r="G563" s="71">
        <v>1</v>
      </c>
      <c r="H563" s="71"/>
      <c r="I563" s="71">
        <f t="shared" si="35"/>
        <v>0</v>
      </c>
      <c r="J563" s="172">
        <f t="shared" si="36"/>
        <v>0</v>
      </c>
    </row>
    <row r="564" spans="1:10">
      <c r="A564" s="88">
        <v>48</v>
      </c>
      <c r="B564" s="112" t="s">
        <v>69</v>
      </c>
      <c r="C564" s="62" t="s">
        <v>98</v>
      </c>
      <c r="D564" s="88" t="s">
        <v>111</v>
      </c>
      <c r="E564" s="105">
        <v>5</v>
      </c>
      <c r="F564" s="102">
        <v>5</v>
      </c>
      <c r="G564" s="71">
        <v>1</v>
      </c>
      <c r="H564" s="71"/>
      <c r="I564" s="71">
        <f t="shared" si="35"/>
        <v>0</v>
      </c>
      <c r="J564" s="172">
        <f t="shared" si="36"/>
        <v>0</v>
      </c>
    </row>
    <row r="565" spans="1:10">
      <c r="A565" s="88">
        <v>49</v>
      </c>
      <c r="B565" s="112" t="s">
        <v>70</v>
      </c>
      <c r="C565" s="62" t="s">
        <v>98</v>
      </c>
      <c r="D565" s="88" t="s">
        <v>111</v>
      </c>
      <c r="E565" s="106">
        <v>15</v>
      </c>
      <c r="F565" s="102">
        <v>15</v>
      </c>
      <c r="G565" s="71">
        <v>5</v>
      </c>
      <c r="H565" s="71"/>
      <c r="I565" s="71">
        <f t="shared" si="35"/>
        <v>0</v>
      </c>
      <c r="J565" s="172">
        <f t="shared" si="36"/>
        <v>0</v>
      </c>
    </row>
    <row r="566" spans="1:10">
      <c r="A566" s="88">
        <v>50</v>
      </c>
      <c r="B566" s="113" t="s">
        <v>79</v>
      </c>
      <c r="C566" s="62" t="s">
        <v>98</v>
      </c>
      <c r="D566" s="88" t="s">
        <v>111</v>
      </c>
      <c r="E566" s="107">
        <v>10</v>
      </c>
      <c r="F566" s="102">
        <v>10</v>
      </c>
      <c r="G566" s="71">
        <v>2</v>
      </c>
      <c r="H566" s="71"/>
      <c r="I566" s="71">
        <f t="shared" si="35"/>
        <v>0</v>
      </c>
      <c r="J566" s="172">
        <f t="shared" si="36"/>
        <v>0</v>
      </c>
    </row>
    <row r="567" spans="1:10">
      <c r="A567" s="88">
        <v>51</v>
      </c>
      <c r="B567" s="114" t="s">
        <v>86</v>
      </c>
      <c r="C567" s="62" t="s">
        <v>98</v>
      </c>
      <c r="D567" s="88" t="s">
        <v>111</v>
      </c>
      <c r="E567" s="107">
        <v>10</v>
      </c>
      <c r="F567" s="107">
        <v>10</v>
      </c>
      <c r="G567" s="91">
        <v>6</v>
      </c>
      <c r="H567" s="91"/>
      <c r="I567" s="71">
        <f t="shared" si="35"/>
        <v>0</v>
      </c>
      <c r="J567" s="172">
        <f t="shared" si="36"/>
        <v>0</v>
      </c>
    </row>
    <row r="568" spans="1:10">
      <c r="A568" s="88">
        <v>52</v>
      </c>
      <c r="B568" s="114" t="s">
        <v>123</v>
      </c>
      <c r="C568" s="62" t="s">
        <v>98</v>
      </c>
      <c r="D568" s="88" t="s">
        <v>111</v>
      </c>
      <c r="E568" s="107">
        <v>3</v>
      </c>
      <c r="F568" s="107">
        <v>3</v>
      </c>
      <c r="G568" s="91">
        <v>7</v>
      </c>
      <c r="H568" s="91"/>
      <c r="I568" s="71">
        <f t="shared" si="35"/>
        <v>0</v>
      </c>
      <c r="J568" s="172">
        <f t="shared" si="36"/>
        <v>0</v>
      </c>
    </row>
    <row r="569" spans="1:10">
      <c r="A569" s="88">
        <v>53</v>
      </c>
      <c r="B569" s="115" t="s">
        <v>71</v>
      </c>
      <c r="C569" s="62" t="s">
        <v>98</v>
      </c>
      <c r="D569" s="88" t="s">
        <v>111</v>
      </c>
      <c r="E569" s="107">
        <v>3</v>
      </c>
      <c r="F569" s="102">
        <v>3</v>
      </c>
      <c r="G569" s="71">
        <v>0.5</v>
      </c>
      <c r="H569" s="71"/>
      <c r="I569" s="71">
        <f t="shared" si="35"/>
        <v>0</v>
      </c>
      <c r="J569" s="172">
        <f t="shared" si="36"/>
        <v>0</v>
      </c>
    </row>
    <row r="570" spans="1:10">
      <c r="A570" s="88">
        <v>54</v>
      </c>
      <c r="B570" s="115" t="s">
        <v>84</v>
      </c>
      <c r="C570" s="62" t="s">
        <v>98</v>
      </c>
      <c r="D570" s="88" t="s">
        <v>111</v>
      </c>
      <c r="E570" s="107">
        <v>10</v>
      </c>
      <c r="F570" s="102">
        <v>10</v>
      </c>
      <c r="G570" s="71">
        <v>1.5</v>
      </c>
      <c r="H570" s="71"/>
      <c r="I570" s="71">
        <f t="shared" si="35"/>
        <v>0</v>
      </c>
      <c r="J570" s="172">
        <f t="shared" si="36"/>
        <v>0</v>
      </c>
    </row>
    <row r="571" spans="1:10">
      <c r="A571" s="88">
        <v>55</v>
      </c>
      <c r="B571" s="176" t="s">
        <v>77</v>
      </c>
      <c r="C571" s="62" t="s">
        <v>98</v>
      </c>
      <c r="D571" s="88" t="s">
        <v>111</v>
      </c>
      <c r="E571" s="107">
        <v>5</v>
      </c>
      <c r="F571" s="102">
        <v>5</v>
      </c>
      <c r="G571" s="91">
        <v>10</v>
      </c>
      <c r="H571" s="91"/>
      <c r="I571" s="71">
        <f t="shared" si="35"/>
        <v>0</v>
      </c>
      <c r="J571" s="172">
        <f t="shared" si="36"/>
        <v>0</v>
      </c>
    </row>
    <row r="572" spans="1:10">
      <c r="A572" s="88">
        <v>56</v>
      </c>
      <c r="B572" s="117" t="s">
        <v>233</v>
      </c>
      <c r="C572" s="62" t="s">
        <v>98</v>
      </c>
      <c r="D572" s="88" t="s">
        <v>111</v>
      </c>
      <c r="E572" s="107">
        <v>5</v>
      </c>
      <c r="F572" s="102">
        <v>5</v>
      </c>
      <c r="G572" s="71">
        <v>0.7</v>
      </c>
      <c r="H572" s="71"/>
      <c r="I572" s="71">
        <f t="shared" si="35"/>
        <v>0</v>
      </c>
      <c r="J572" s="172">
        <f t="shared" si="36"/>
        <v>0</v>
      </c>
    </row>
    <row r="573" spans="1:10">
      <c r="A573" s="88">
        <v>57</v>
      </c>
      <c r="B573" s="112" t="s">
        <v>72</v>
      </c>
      <c r="C573" s="62" t="s">
        <v>98</v>
      </c>
      <c r="D573" s="88" t="s">
        <v>111</v>
      </c>
      <c r="E573" s="106">
        <v>3</v>
      </c>
      <c r="F573" s="102">
        <v>3</v>
      </c>
      <c r="G573" s="71">
        <v>8</v>
      </c>
      <c r="H573" s="71"/>
      <c r="I573" s="71">
        <f t="shared" si="35"/>
        <v>0</v>
      </c>
      <c r="J573" s="172">
        <f t="shared" si="36"/>
        <v>0</v>
      </c>
    </row>
    <row r="574" spans="1:10">
      <c r="A574" s="88">
        <v>58</v>
      </c>
      <c r="B574" s="112" t="s">
        <v>73</v>
      </c>
      <c r="C574" s="62" t="s">
        <v>98</v>
      </c>
      <c r="D574" s="88" t="s">
        <v>111</v>
      </c>
      <c r="E574" s="106">
        <v>3</v>
      </c>
      <c r="F574" s="102">
        <v>3</v>
      </c>
      <c r="G574" s="71">
        <v>10</v>
      </c>
      <c r="H574" s="71"/>
      <c r="I574" s="71">
        <f t="shared" si="35"/>
        <v>0</v>
      </c>
      <c r="J574" s="172">
        <f t="shared" si="36"/>
        <v>0</v>
      </c>
    </row>
    <row r="575" spans="1:10">
      <c r="A575" s="88">
        <v>59</v>
      </c>
      <c r="B575" s="112" t="s">
        <v>85</v>
      </c>
      <c r="C575" s="62" t="s">
        <v>98</v>
      </c>
      <c r="D575" s="88" t="s">
        <v>111</v>
      </c>
      <c r="E575" s="106">
        <v>5</v>
      </c>
      <c r="F575" s="102">
        <v>5</v>
      </c>
      <c r="G575" s="71">
        <v>6.5</v>
      </c>
      <c r="H575" s="71"/>
      <c r="I575" s="71">
        <f t="shared" si="35"/>
        <v>0</v>
      </c>
      <c r="J575" s="172">
        <f t="shared" si="36"/>
        <v>0</v>
      </c>
    </row>
    <row r="576" spans="1:10">
      <c r="A576" s="88">
        <v>60</v>
      </c>
      <c r="B576" s="112" t="s">
        <v>92</v>
      </c>
      <c r="C576" s="62" t="s">
        <v>98</v>
      </c>
      <c r="D576" s="88" t="s">
        <v>111</v>
      </c>
      <c r="E576" s="105">
        <v>15</v>
      </c>
      <c r="F576" s="102">
        <v>15</v>
      </c>
      <c r="G576" s="71">
        <v>1.1499999999999999</v>
      </c>
      <c r="H576" s="71"/>
      <c r="I576" s="71">
        <f t="shared" si="35"/>
        <v>0</v>
      </c>
      <c r="J576" s="172">
        <f t="shared" si="36"/>
        <v>0</v>
      </c>
    </row>
    <row r="577" spans="1:10">
      <c r="A577" s="88">
        <v>61</v>
      </c>
      <c r="B577" s="115" t="s">
        <v>74</v>
      </c>
      <c r="C577" s="62" t="s">
        <v>98</v>
      </c>
      <c r="D577" s="88" t="s">
        <v>111</v>
      </c>
      <c r="E577" s="102">
        <v>2</v>
      </c>
      <c r="F577" s="102">
        <v>2</v>
      </c>
      <c r="G577" s="71">
        <v>6</v>
      </c>
      <c r="H577" s="71"/>
      <c r="I577" s="71">
        <f t="shared" si="35"/>
        <v>0</v>
      </c>
      <c r="J577" s="172">
        <f t="shared" si="36"/>
        <v>0</v>
      </c>
    </row>
    <row r="578" spans="1:10">
      <c r="A578" s="88">
        <v>62</v>
      </c>
      <c r="B578" s="112" t="s">
        <v>93</v>
      </c>
      <c r="C578" s="62" t="s">
        <v>98</v>
      </c>
      <c r="D578" s="88" t="s">
        <v>111</v>
      </c>
      <c r="E578" s="105">
        <v>2</v>
      </c>
      <c r="F578" s="102">
        <v>2</v>
      </c>
      <c r="G578" s="71">
        <v>13</v>
      </c>
      <c r="H578" s="71"/>
      <c r="I578" s="71">
        <f t="shared" si="35"/>
        <v>0</v>
      </c>
      <c r="J578" s="172">
        <f t="shared" si="36"/>
        <v>0</v>
      </c>
    </row>
    <row r="579" spans="1:10">
      <c r="A579" s="88">
        <v>63</v>
      </c>
      <c r="B579" s="112" t="s">
        <v>75</v>
      </c>
      <c r="C579" s="62" t="s">
        <v>98</v>
      </c>
      <c r="D579" s="88" t="s">
        <v>111</v>
      </c>
      <c r="E579" s="105">
        <v>1</v>
      </c>
      <c r="F579" s="102">
        <v>1</v>
      </c>
      <c r="G579" s="71">
        <v>45</v>
      </c>
      <c r="H579" s="71"/>
      <c r="I579" s="71">
        <f t="shared" si="35"/>
        <v>0</v>
      </c>
      <c r="J579" s="172">
        <f t="shared" si="36"/>
        <v>0</v>
      </c>
    </row>
    <row r="580" spans="1:10">
      <c r="A580" s="88">
        <v>64</v>
      </c>
      <c r="B580" s="112" t="s">
        <v>76</v>
      </c>
      <c r="C580" s="62" t="s">
        <v>98</v>
      </c>
      <c r="D580" s="88" t="s">
        <v>111</v>
      </c>
      <c r="E580" s="105">
        <v>10</v>
      </c>
      <c r="F580" s="102">
        <v>10</v>
      </c>
      <c r="G580" s="71">
        <v>0.5</v>
      </c>
      <c r="H580" s="71"/>
      <c r="I580" s="71">
        <f t="shared" si="35"/>
        <v>0</v>
      </c>
      <c r="J580" s="172">
        <f t="shared" si="36"/>
        <v>0</v>
      </c>
    </row>
    <row r="581" spans="1:10">
      <c r="A581" s="88">
        <v>65</v>
      </c>
      <c r="B581" s="118" t="s">
        <v>160</v>
      </c>
      <c r="C581" s="62" t="s">
        <v>98</v>
      </c>
      <c r="D581" s="88" t="s">
        <v>111</v>
      </c>
      <c r="E581" s="106">
        <v>15</v>
      </c>
      <c r="F581" s="102">
        <v>15</v>
      </c>
      <c r="G581" s="71">
        <v>6</v>
      </c>
      <c r="H581" s="71"/>
      <c r="I581" s="71">
        <f t="shared" si="35"/>
        <v>0</v>
      </c>
      <c r="J581" s="172">
        <f t="shared" si="36"/>
        <v>0</v>
      </c>
    </row>
    <row r="582" spans="1:10">
      <c r="A582" s="88">
        <v>66</v>
      </c>
      <c r="B582" s="118" t="s">
        <v>145</v>
      </c>
      <c r="C582" s="62" t="s">
        <v>98</v>
      </c>
      <c r="D582" s="88" t="s">
        <v>111</v>
      </c>
      <c r="E582" s="108">
        <v>5</v>
      </c>
      <c r="F582" s="102">
        <v>5</v>
      </c>
      <c r="G582" s="71">
        <v>8</v>
      </c>
      <c r="H582" s="71"/>
      <c r="I582" s="71">
        <f t="shared" si="35"/>
        <v>0</v>
      </c>
      <c r="J582" s="172">
        <f t="shared" si="36"/>
        <v>0</v>
      </c>
    </row>
    <row r="583" spans="1:10">
      <c r="A583" s="243" t="s">
        <v>108</v>
      </c>
      <c r="B583" s="243"/>
      <c r="C583" s="243"/>
      <c r="D583" s="243"/>
      <c r="E583" s="109">
        <f>SUM(E543:E582)</f>
        <v>702</v>
      </c>
      <c r="F583" s="109">
        <f>SUM(F543:F582)</f>
        <v>702</v>
      </c>
      <c r="G583" s="109"/>
      <c r="H583" s="71"/>
      <c r="I583" s="71"/>
      <c r="J583" s="172"/>
    </row>
    <row r="584" spans="1:10">
      <c r="A584" s="231" t="s">
        <v>104</v>
      </c>
      <c r="B584" s="231"/>
      <c r="C584" s="231"/>
      <c r="D584" s="231"/>
      <c r="E584" s="231"/>
      <c r="F584" s="231"/>
      <c r="G584" s="231"/>
      <c r="H584" s="231"/>
      <c r="I584" s="231"/>
      <c r="J584" s="119">
        <f>SUM(I543:I582)</f>
        <v>0</v>
      </c>
    </row>
    <row r="585" spans="1:10">
      <c r="A585" s="231" t="s">
        <v>109</v>
      </c>
      <c r="B585" s="231"/>
      <c r="C585" s="231"/>
      <c r="D585" s="231"/>
      <c r="E585" s="231"/>
      <c r="F585" s="231"/>
      <c r="G585" s="231"/>
      <c r="H585" s="231"/>
      <c r="I585" s="231"/>
      <c r="J585" s="119">
        <f>SUM(J543:J582)</f>
        <v>0</v>
      </c>
    </row>
    <row r="586" spans="1:10">
      <c r="A586" s="230" t="s">
        <v>126</v>
      </c>
      <c r="B586" s="230"/>
      <c r="C586" s="230"/>
      <c r="D586" s="230"/>
      <c r="E586" s="230"/>
      <c r="F586" s="230"/>
      <c r="G586" s="230"/>
      <c r="H586" s="230"/>
      <c r="I586" s="230"/>
      <c r="J586" s="77">
        <f>J584*24%</f>
        <v>0</v>
      </c>
    </row>
    <row r="587" spans="1:10">
      <c r="A587" s="230" t="s">
        <v>125</v>
      </c>
      <c r="B587" s="230"/>
      <c r="C587" s="230"/>
      <c r="D587" s="230"/>
      <c r="E587" s="230"/>
      <c r="F587" s="230"/>
      <c r="G587" s="230"/>
      <c r="H587" s="230"/>
      <c r="I587" s="230"/>
      <c r="J587" s="77">
        <f>J585*24%</f>
        <v>0</v>
      </c>
    </row>
    <row r="588" spans="1:10">
      <c r="A588" s="230" t="s">
        <v>105</v>
      </c>
      <c r="B588" s="230"/>
      <c r="C588" s="230"/>
      <c r="D588" s="230"/>
      <c r="E588" s="230"/>
      <c r="F588" s="230"/>
      <c r="G588" s="230"/>
      <c r="H588" s="230"/>
      <c r="I588" s="230"/>
      <c r="J588" s="77">
        <f>SUM(J584,J586)</f>
        <v>0</v>
      </c>
    </row>
    <row r="589" spans="1:10">
      <c r="A589" s="230" t="s">
        <v>106</v>
      </c>
      <c r="B589" s="230"/>
      <c r="C589" s="230"/>
      <c r="D589" s="230"/>
      <c r="E589" s="230"/>
      <c r="F589" s="230"/>
      <c r="G589" s="230"/>
      <c r="H589" s="230"/>
      <c r="I589" s="230"/>
      <c r="J589" s="77">
        <f>SUM(J585,J587)</f>
        <v>0</v>
      </c>
    </row>
    <row r="590" spans="1:10">
      <c r="A590" s="73"/>
      <c r="B590" s="100"/>
      <c r="C590" s="100"/>
      <c r="D590" s="99"/>
      <c r="E590" s="99"/>
      <c r="F590" s="75"/>
      <c r="G590" s="75"/>
      <c r="H590" s="75"/>
      <c r="I590" s="120"/>
      <c r="J590" s="76"/>
    </row>
    <row r="591" spans="1:10" ht="36">
      <c r="A591" s="57" t="s">
        <v>0</v>
      </c>
      <c r="B591" s="58" t="s">
        <v>1</v>
      </c>
      <c r="C591" s="58" t="s">
        <v>43</v>
      </c>
      <c r="D591" s="58" t="s">
        <v>11</v>
      </c>
      <c r="E591" s="58" t="s">
        <v>55</v>
      </c>
      <c r="F591" s="58" t="s">
        <v>56</v>
      </c>
      <c r="G591" s="215" t="s">
        <v>54</v>
      </c>
      <c r="H591" s="216" t="s">
        <v>241</v>
      </c>
      <c r="I591" s="58" t="s">
        <v>9</v>
      </c>
      <c r="J591" s="59" t="s">
        <v>58</v>
      </c>
    </row>
    <row r="592" spans="1:10" ht="30">
      <c r="A592" s="60">
        <v>67</v>
      </c>
      <c r="B592" s="61" t="s">
        <v>138</v>
      </c>
      <c r="C592" s="62" t="s">
        <v>95</v>
      </c>
      <c r="D592" s="63" t="s">
        <v>111</v>
      </c>
      <c r="E592" s="110">
        <v>100</v>
      </c>
      <c r="F592" s="110">
        <v>100</v>
      </c>
      <c r="G592" s="89">
        <v>5.5</v>
      </c>
      <c r="H592" s="89"/>
      <c r="I592" s="90">
        <f>E592*H592</f>
        <v>0</v>
      </c>
      <c r="J592" s="173">
        <f>F592*H592</f>
        <v>0</v>
      </c>
    </row>
    <row r="593" spans="1:10" ht="45">
      <c r="A593" s="60">
        <v>68</v>
      </c>
      <c r="B593" s="61" t="s">
        <v>139</v>
      </c>
      <c r="C593" s="62" t="s">
        <v>95</v>
      </c>
      <c r="D593" s="63" t="s">
        <v>111</v>
      </c>
      <c r="E593" s="102">
        <v>50</v>
      </c>
      <c r="F593" s="102">
        <v>50</v>
      </c>
      <c r="G593" s="91">
        <v>7.5</v>
      </c>
      <c r="H593" s="91"/>
      <c r="I593" s="90">
        <f t="shared" ref="I593:I594" si="37">E593*H593</f>
        <v>0</v>
      </c>
      <c r="J593" s="173">
        <f t="shared" ref="J593:J594" si="38">F593*H593</f>
        <v>0</v>
      </c>
    </row>
    <row r="594" spans="1:10">
      <c r="A594" s="69">
        <v>69</v>
      </c>
      <c r="B594" s="72" t="s">
        <v>81</v>
      </c>
      <c r="C594" s="62" t="s">
        <v>95</v>
      </c>
      <c r="D594" s="63" t="s">
        <v>111</v>
      </c>
      <c r="E594" s="102">
        <v>20</v>
      </c>
      <c r="F594" s="102">
        <v>20</v>
      </c>
      <c r="G594" s="71">
        <v>1.8</v>
      </c>
      <c r="H594" s="71"/>
      <c r="I594" s="90">
        <f t="shared" si="37"/>
        <v>0</v>
      </c>
      <c r="J594" s="173">
        <f t="shared" si="38"/>
        <v>0</v>
      </c>
    </row>
    <row r="595" spans="1:10">
      <c r="A595" s="241" t="s">
        <v>108</v>
      </c>
      <c r="B595" s="241"/>
      <c r="C595" s="241"/>
      <c r="D595" s="241"/>
      <c r="E595" s="101">
        <f>SUM(E592:E594)</f>
        <v>170</v>
      </c>
      <c r="F595" s="101">
        <f>SUM(F592:F594)</f>
        <v>170</v>
      </c>
      <c r="G595" s="101"/>
      <c r="H595" s="75"/>
      <c r="I595" s="120"/>
      <c r="J595" s="171"/>
    </row>
    <row r="596" spans="1:10">
      <c r="A596" s="231" t="s">
        <v>104</v>
      </c>
      <c r="B596" s="231"/>
      <c r="C596" s="231"/>
      <c r="D596" s="231"/>
      <c r="E596" s="231"/>
      <c r="F596" s="231"/>
      <c r="G596" s="231"/>
      <c r="H596" s="231"/>
      <c r="I596" s="231"/>
      <c r="J596" s="92">
        <f>SUM(I592:I594)</f>
        <v>0</v>
      </c>
    </row>
    <row r="597" spans="1:10">
      <c r="A597" s="231" t="s">
        <v>109</v>
      </c>
      <c r="B597" s="231"/>
      <c r="C597" s="231"/>
      <c r="D597" s="231"/>
      <c r="E597" s="231"/>
      <c r="F597" s="231"/>
      <c r="G597" s="231"/>
      <c r="H597" s="231"/>
      <c r="I597" s="231"/>
      <c r="J597" s="119">
        <f>SUM(J592:J594)</f>
        <v>0</v>
      </c>
    </row>
    <row r="598" spans="1:10">
      <c r="A598" s="230" t="s">
        <v>131</v>
      </c>
      <c r="B598" s="230"/>
      <c r="C598" s="230"/>
      <c r="D598" s="230"/>
      <c r="E598" s="230"/>
      <c r="F598" s="230"/>
      <c r="G598" s="230"/>
      <c r="H598" s="230"/>
      <c r="I598" s="230"/>
      <c r="J598" s="77">
        <f>J596*6%</f>
        <v>0</v>
      </c>
    </row>
    <row r="599" spans="1:10">
      <c r="A599" s="230" t="s">
        <v>127</v>
      </c>
      <c r="B599" s="230"/>
      <c r="C599" s="230"/>
      <c r="D599" s="230"/>
      <c r="E599" s="230"/>
      <c r="F599" s="230"/>
      <c r="G599" s="230"/>
      <c r="H599" s="230"/>
      <c r="I599" s="230"/>
      <c r="J599" s="77">
        <f>J597*6%</f>
        <v>0</v>
      </c>
    </row>
    <row r="600" spans="1:10">
      <c r="A600" s="230" t="s">
        <v>105</v>
      </c>
      <c r="B600" s="230"/>
      <c r="C600" s="230"/>
      <c r="D600" s="230"/>
      <c r="E600" s="230"/>
      <c r="F600" s="230"/>
      <c r="G600" s="230"/>
      <c r="H600" s="230"/>
      <c r="I600" s="230"/>
      <c r="J600" s="77">
        <f>SUM(J596,J598)</f>
        <v>0</v>
      </c>
    </row>
    <row r="601" spans="1:10">
      <c r="A601" s="230" t="s">
        <v>106</v>
      </c>
      <c r="B601" s="230"/>
      <c r="C601" s="230"/>
      <c r="D601" s="230"/>
      <c r="E601" s="230"/>
      <c r="F601" s="230"/>
      <c r="G601" s="230"/>
      <c r="H601" s="230"/>
      <c r="I601" s="230"/>
      <c r="J601" s="77">
        <f>SUM(J597,J599)</f>
        <v>0</v>
      </c>
    </row>
    <row r="602" spans="1:10">
      <c r="A602" s="73"/>
      <c r="B602" s="74"/>
      <c r="C602" s="74"/>
      <c r="D602" s="75"/>
      <c r="E602" s="75"/>
      <c r="F602" s="75"/>
      <c r="G602" s="75"/>
      <c r="H602" s="75"/>
      <c r="I602" s="120"/>
      <c r="J602" s="76"/>
    </row>
    <row r="603" spans="1:10" ht="36">
      <c r="A603" s="57" t="s">
        <v>0</v>
      </c>
      <c r="B603" s="58" t="s">
        <v>1</v>
      </c>
      <c r="C603" s="58" t="s">
        <v>43</v>
      </c>
      <c r="D603" s="58" t="s">
        <v>11</v>
      </c>
      <c r="E603" s="58" t="s">
        <v>55</v>
      </c>
      <c r="F603" s="58" t="s">
        <v>56</v>
      </c>
      <c r="G603" s="215" t="s">
        <v>54</v>
      </c>
      <c r="H603" s="216" t="s">
        <v>241</v>
      </c>
      <c r="I603" s="58" t="s">
        <v>9</v>
      </c>
      <c r="J603" s="59" t="s">
        <v>58</v>
      </c>
    </row>
    <row r="604" spans="1:10" ht="30">
      <c r="A604" s="69">
        <v>70</v>
      </c>
      <c r="B604" s="61" t="s">
        <v>134</v>
      </c>
      <c r="C604" s="62" t="s">
        <v>97</v>
      </c>
      <c r="D604" s="63" t="s">
        <v>111</v>
      </c>
      <c r="E604" s="102">
        <v>350</v>
      </c>
      <c r="F604" s="102">
        <v>350</v>
      </c>
      <c r="G604" s="71">
        <v>11</v>
      </c>
      <c r="H604" s="71"/>
      <c r="I604" s="78">
        <f>E604*H604</f>
        <v>0</v>
      </c>
      <c r="J604" s="78">
        <f>F604*H604</f>
        <v>0</v>
      </c>
    </row>
    <row r="605" spans="1:10" ht="30">
      <c r="A605" s="69">
        <v>71</v>
      </c>
      <c r="B605" s="61" t="s">
        <v>164</v>
      </c>
      <c r="C605" s="62" t="s">
        <v>97</v>
      </c>
      <c r="D605" s="63" t="s">
        <v>111</v>
      </c>
      <c r="E605" s="102">
        <v>150</v>
      </c>
      <c r="F605" s="102">
        <v>150</v>
      </c>
      <c r="G605" s="71">
        <v>2.5</v>
      </c>
      <c r="H605" s="71"/>
      <c r="I605" s="78">
        <f t="shared" ref="I605:I608" si="39">E605*H605</f>
        <v>0</v>
      </c>
      <c r="J605" s="78">
        <f t="shared" ref="J605:J608" si="40">F605*H605</f>
        <v>0</v>
      </c>
    </row>
    <row r="606" spans="1:10" ht="30">
      <c r="A606" s="69">
        <v>72</v>
      </c>
      <c r="B606" s="93" t="s">
        <v>124</v>
      </c>
      <c r="C606" s="62" t="s">
        <v>97</v>
      </c>
      <c r="D606" s="63" t="s">
        <v>111</v>
      </c>
      <c r="E606" s="102">
        <v>10</v>
      </c>
      <c r="F606" s="102">
        <v>10</v>
      </c>
      <c r="G606" s="71">
        <v>2.5</v>
      </c>
      <c r="H606" s="71"/>
      <c r="I606" s="78">
        <f t="shared" si="39"/>
        <v>0</v>
      </c>
      <c r="J606" s="78">
        <f t="shared" si="40"/>
        <v>0</v>
      </c>
    </row>
    <row r="607" spans="1:10">
      <c r="A607" s="69">
        <v>73</v>
      </c>
      <c r="B607" s="61" t="s">
        <v>132</v>
      </c>
      <c r="C607" s="62" t="s">
        <v>97</v>
      </c>
      <c r="D607" s="63" t="s">
        <v>111</v>
      </c>
      <c r="E607" s="102">
        <v>50</v>
      </c>
      <c r="F607" s="102">
        <v>50</v>
      </c>
      <c r="G607" s="71">
        <v>6</v>
      </c>
      <c r="H607" s="71"/>
      <c r="I607" s="78">
        <f t="shared" si="39"/>
        <v>0</v>
      </c>
      <c r="J607" s="78">
        <f t="shared" si="40"/>
        <v>0</v>
      </c>
    </row>
    <row r="608" spans="1:10">
      <c r="A608" s="69">
        <v>74</v>
      </c>
      <c r="B608" s="93" t="s">
        <v>133</v>
      </c>
      <c r="C608" s="62" t="s">
        <v>97</v>
      </c>
      <c r="D608" s="63" t="s">
        <v>111</v>
      </c>
      <c r="E608" s="102">
        <v>100</v>
      </c>
      <c r="F608" s="102">
        <v>100</v>
      </c>
      <c r="G608" s="71">
        <v>1.8</v>
      </c>
      <c r="H608" s="71"/>
      <c r="I608" s="78">
        <f t="shared" si="39"/>
        <v>0</v>
      </c>
      <c r="J608" s="78">
        <f t="shared" si="40"/>
        <v>0</v>
      </c>
    </row>
    <row r="609" spans="1:10">
      <c r="A609" s="243" t="s">
        <v>108</v>
      </c>
      <c r="B609" s="243"/>
      <c r="C609" s="243"/>
      <c r="D609" s="243"/>
      <c r="E609" s="101">
        <f>SUM(E604:E608)</f>
        <v>660</v>
      </c>
      <c r="F609" s="101">
        <f>SUM(F604:F608)</f>
        <v>660</v>
      </c>
      <c r="G609" s="101"/>
      <c r="H609" s="71"/>
      <c r="I609" s="78"/>
      <c r="J609" s="94"/>
    </row>
    <row r="610" spans="1:10">
      <c r="A610" s="231" t="s">
        <v>104</v>
      </c>
      <c r="B610" s="231"/>
      <c r="C610" s="231"/>
      <c r="D610" s="231"/>
      <c r="E610" s="231"/>
      <c r="F610" s="231"/>
      <c r="G610" s="231"/>
      <c r="H610" s="231"/>
      <c r="I610" s="231"/>
      <c r="J610" s="119">
        <f>SUM(I604:I608)</f>
        <v>0</v>
      </c>
    </row>
    <row r="611" spans="1:10">
      <c r="A611" s="231" t="s">
        <v>109</v>
      </c>
      <c r="B611" s="231"/>
      <c r="C611" s="231"/>
      <c r="D611" s="231"/>
      <c r="E611" s="231"/>
      <c r="F611" s="231"/>
      <c r="G611" s="231"/>
      <c r="H611" s="231"/>
      <c r="I611" s="231"/>
      <c r="J611" s="119">
        <f>SUM(J604:J608)</f>
        <v>0</v>
      </c>
    </row>
    <row r="612" spans="1:10">
      <c r="A612" s="230" t="s">
        <v>131</v>
      </c>
      <c r="B612" s="230"/>
      <c r="C612" s="230"/>
      <c r="D612" s="230"/>
      <c r="E612" s="230"/>
      <c r="F612" s="230"/>
      <c r="G612" s="230"/>
      <c r="H612" s="230"/>
      <c r="I612" s="230"/>
      <c r="J612" s="77">
        <f>J610*6%</f>
        <v>0</v>
      </c>
    </row>
    <row r="613" spans="1:10">
      <c r="A613" s="238" t="s">
        <v>127</v>
      </c>
      <c r="B613" s="239"/>
      <c r="C613" s="239"/>
      <c r="D613" s="239"/>
      <c r="E613" s="239"/>
      <c r="F613" s="239"/>
      <c r="G613" s="239"/>
      <c r="H613" s="239"/>
      <c r="I613" s="240"/>
      <c r="J613" s="77">
        <f>J611*6%</f>
        <v>0</v>
      </c>
    </row>
    <row r="614" spans="1:10">
      <c r="A614" s="238" t="s">
        <v>105</v>
      </c>
      <c r="B614" s="239"/>
      <c r="C614" s="239"/>
      <c r="D614" s="239"/>
      <c r="E614" s="239"/>
      <c r="F614" s="239"/>
      <c r="G614" s="239"/>
      <c r="H614" s="239"/>
      <c r="I614" s="240"/>
      <c r="J614" s="77">
        <f>SUM(J610,J612)</f>
        <v>0</v>
      </c>
    </row>
    <row r="615" spans="1:10">
      <c r="A615" s="230" t="s">
        <v>106</v>
      </c>
      <c r="B615" s="230"/>
      <c r="C615" s="230"/>
      <c r="D615" s="230"/>
      <c r="E615" s="230"/>
      <c r="F615" s="230"/>
      <c r="G615" s="230"/>
      <c r="H615" s="230"/>
      <c r="I615" s="230"/>
      <c r="J615" s="77">
        <f>SUM(J611,J613)</f>
        <v>0</v>
      </c>
    </row>
    <row r="616" spans="1:10">
      <c r="A616" s="73"/>
      <c r="B616" s="74"/>
      <c r="C616" s="74"/>
      <c r="D616" s="75"/>
      <c r="E616" s="75"/>
      <c r="F616" s="75"/>
      <c r="G616" s="75"/>
      <c r="H616" s="75"/>
      <c r="I616" s="120"/>
      <c r="J616" s="76"/>
    </row>
    <row r="617" spans="1:10">
      <c r="A617" s="231" t="s">
        <v>112</v>
      </c>
      <c r="B617" s="231"/>
      <c r="C617" s="231"/>
      <c r="D617" s="231"/>
      <c r="E617" s="231"/>
      <c r="F617" s="231"/>
      <c r="G617" s="231"/>
      <c r="H617" s="231"/>
      <c r="I617" s="231"/>
      <c r="J617" s="119">
        <f>SUM(J499,J514,J535,J584)</f>
        <v>0</v>
      </c>
    </row>
    <row r="618" spans="1:10">
      <c r="A618" s="231" t="s">
        <v>169</v>
      </c>
      <c r="B618" s="231"/>
      <c r="C618" s="231"/>
      <c r="D618" s="231"/>
      <c r="E618" s="231"/>
      <c r="F618" s="231"/>
      <c r="G618" s="231"/>
      <c r="H618" s="231"/>
      <c r="I618" s="231"/>
      <c r="J618" s="119">
        <f>SUM(J500,J515,J536,J585)</f>
        <v>0</v>
      </c>
    </row>
    <row r="619" spans="1:10">
      <c r="A619" s="230" t="s">
        <v>126</v>
      </c>
      <c r="B619" s="230"/>
      <c r="C619" s="230"/>
      <c r="D619" s="230"/>
      <c r="E619" s="230"/>
      <c r="F619" s="230"/>
      <c r="G619" s="230"/>
      <c r="H619" s="230"/>
      <c r="I619" s="230"/>
      <c r="J619" s="77">
        <f>SUM(J501,J516,J537,J586)</f>
        <v>0</v>
      </c>
    </row>
    <row r="620" spans="1:10">
      <c r="A620" s="230" t="s">
        <v>125</v>
      </c>
      <c r="B620" s="230"/>
      <c r="C620" s="230"/>
      <c r="D620" s="230"/>
      <c r="E620" s="230"/>
      <c r="F620" s="230"/>
      <c r="G620" s="230"/>
      <c r="H620" s="230"/>
      <c r="I620" s="230"/>
      <c r="J620" s="77">
        <f>SUM(J502,J517,J538,J587)</f>
        <v>0</v>
      </c>
    </row>
    <row r="621" spans="1:10">
      <c r="A621" s="230" t="s">
        <v>170</v>
      </c>
      <c r="B621" s="230"/>
      <c r="C621" s="230"/>
      <c r="D621" s="230"/>
      <c r="E621" s="230"/>
      <c r="F621" s="230"/>
      <c r="G621" s="230"/>
      <c r="H621" s="230"/>
      <c r="I621" s="230"/>
      <c r="J621" s="77">
        <f>SUM(J617,J619)</f>
        <v>0</v>
      </c>
    </row>
    <row r="622" spans="1:10">
      <c r="A622" s="230" t="s">
        <v>113</v>
      </c>
      <c r="B622" s="230"/>
      <c r="C622" s="230"/>
      <c r="D622" s="230"/>
      <c r="E622" s="230"/>
      <c r="F622" s="230"/>
      <c r="G622" s="230"/>
      <c r="H622" s="230"/>
      <c r="I622" s="230"/>
      <c r="J622" s="77">
        <f>SUM(J618,J620)</f>
        <v>0</v>
      </c>
    </row>
    <row r="623" spans="1:10">
      <c r="A623" s="73"/>
      <c r="B623" s="74"/>
      <c r="C623" s="74"/>
      <c r="D623" s="75"/>
      <c r="E623" s="75"/>
      <c r="F623" s="75"/>
      <c r="G623" s="75"/>
      <c r="H623" s="75"/>
      <c r="I623" s="120"/>
      <c r="J623" s="76"/>
    </row>
    <row r="624" spans="1:10">
      <c r="A624" s="231" t="s">
        <v>112</v>
      </c>
      <c r="B624" s="231"/>
      <c r="C624" s="231"/>
      <c r="D624" s="231"/>
      <c r="E624" s="231"/>
      <c r="F624" s="231"/>
      <c r="G624" s="231"/>
      <c r="H624" s="231"/>
      <c r="I624" s="231"/>
      <c r="J624" s="119">
        <f>SUM(J596,J610)</f>
        <v>0</v>
      </c>
    </row>
    <row r="625" spans="1:10">
      <c r="A625" s="231" t="s">
        <v>169</v>
      </c>
      <c r="B625" s="231"/>
      <c r="C625" s="231"/>
      <c r="D625" s="231"/>
      <c r="E625" s="231"/>
      <c r="F625" s="231"/>
      <c r="G625" s="231"/>
      <c r="H625" s="231"/>
      <c r="I625" s="231"/>
      <c r="J625" s="119">
        <f>SUM(J597,J611)</f>
        <v>0</v>
      </c>
    </row>
    <row r="626" spans="1:10">
      <c r="A626" s="230" t="s">
        <v>131</v>
      </c>
      <c r="B626" s="230"/>
      <c r="C626" s="230"/>
      <c r="D626" s="230"/>
      <c r="E626" s="230"/>
      <c r="F626" s="230"/>
      <c r="G626" s="230"/>
      <c r="H626" s="230"/>
      <c r="I626" s="230"/>
      <c r="J626" s="77">
        <f>SUM(J598,J612)</f>
        <v>0</v>
      </c>
    </row>
    <row r="627" spans="1:10">
      <c r="A627" s="230" t="s">
        <v>127</v>
      </c>
      <c r="B627" s="230"/>
      <c r="C627" s="230"/>
      <c r="D627" s="230"/>
      <c r="E627" s="230"/>
      <c r="F627" s="230"/>
      <c r="G627" s="230"/>
      <c r="H627" s="230"/>
      <c r="I627" s="230"/>
      <c r="J627" s="77">
        <f>SUM(J599,J613)</f>
        <v>0</v>
      </c>
    </row>
    <row r="628" spans="1:10">
      <c r="A628" s="230" t="s">
        <v>170</v>
      </c>
      <c r="B628" s="230"/>
      <c r="C628" s="230"/>
      <c r="D628" s="230"/>
      <c r="E628" s="230"/>
      <c r="F628" s="230"/>
      <c r="G628" s="230"/>
      <c r="H628" s="230"/>
      <c r="I628" s="230"/>
      <c r="J628" s="77">
        <f>SUM(J624,J626)</f>
        <v>0</v>
      </c>
    </row>
    <row r="629" spans="1:10">
      <c r="A629" s="230" t="s">
        <v>113</v>
      </c>
      <c r="B629" s="230"/>
      <c r="C629" s="230"/>
      <c r="D629" s="230"/>
      <c r="E629" s="230"/>
      <c r="F629" s="230"/>
      <c r="G629" s="230"/>
      <c r="H629" s="230"/>
      <c r="I629" s="230"/>
      <c r="J629" s="77">
        <f>SUM(J625,J627)</f>
        <v>0</v>
      </c>
    </row>
    <row r="630" spans="1:10">
      <c r="A630" s="73"/>
      <c r="B630" s="74"/>
      <c r="C630" s="74"/>
      <c r="D630" s="75"/>
      <c r="E630" s="75"/>
      <c r="F630" s="75"/>
      <c r="G630" s="75"/>
      <c r="H630" s="75"/>
      <c r="I630" s="120"/>
      <c r="J630" s="76"/>
    </row>
    <row r="631" spans="1:10">
      <c r="A631" s="257" t="s">
        <v>114</v>
      </c>
      <c r="B631" s="258"/>
      <c r="C631" s="258"/>
      <c r="D631" s="258"/>
      <c r="E631" s="258"/>
      <c r="F631" s="258"/>
      <c r="G631" s="258"/>
      <c r="H631" s="258"/>
      <c r="I631" s="259"/>
      <c r="J631" s="95">
        <f>SUM(J617,J624)</f>
        <v>0</v>
      </c>
    </row>
    <row r="632" spans="1:10">
      <c r="A632" s="257" t="s">
        <v>115</v>
      </c>
      <c r="B632" s="258"/>
      <c r="C632" s="258"/>
      <c r="D632" s="258"/>
      <c r="E632" s="258"/>
      <c r="F632" s="258"/>
      <c r="G632" s="258"/>
      <c r="H632" s="258"/>
      <c r="I632" s="259"/>
      <c r="J632" s="95">
        <f>SUM(J618,J625)</f>
        <v>0</v>
      </c>
    </row>
    <row r="633" spans="1:10">
      <c r="A633" s="257" t="s">
        <v>129</v>
      </c>
      <c r="B633" s="258"/>
      <c r="C633" s="258"/>
      <c r="D633" s="258"/>
      <c r="E633" s="258"/>
      <c r="F633" s="258"/>
      <c r="G633" s="258"/>
      <c r="H633" s="258"/>
      <c r="I633" s="259"/>
      <c r="J633" s="95">
        <f>SUM(J619,J626)</f>
        <v>0</v>
      </c>
    </row>
    <row r="634" spans="1:10">
      <c r="A634" s="257" t="s">
        <v>128</v>
      </c>
      <c r="B634" s="258"/>
      <c r="C634" s="258"/>
      <c r="D634" s="258"/>
      <c r="E634" s="258"/>
      <c r="F634" s="258"/>
      <c r="G634" s="258"/>
      <c r="H634" s="258"/>
      <c r="I634" s="259"/>
      <c r="J634" s="95">
        <f>SUM(J620,J627)</f>
        <v>0</v>
      </c>
    </row>
    <row r="635" spans="1:10">
      <c r="A635" s="257" t="s">
        <v>52</v>
      </c>
      <c r="B635" s="258"/>
      <c r="C635" s="258"/>
      <c r="D635" s="258"/>
      <c r="E635" s="258"/>
      <c r="F635" s="258"/>
      <c r="G635" s="258"/>
      <c r="H635" s="258"/>
      <c r="I635" s="259"/>
      <c r="J635" s="96">
        <f>SUM(J631,J633)</f>
        <v>0</v>
      </c>
    </row>
    <row r="636" spans="1:10">
      <c r="A636" s="257" t="s">
        <v>116</v>
      </c>
      <c r="B636" s="258"/>
      <c r="C636" s="258"/>
      <c r="D636" s="258"/>
      <c r="E636" s="258"/>
      <c r="F636" s="258"/>
      <c r="G636" s="258"/>
      <c r="H636" s="258"/>
      <c r="I636" s="259"/>
      <c r="J636" s="96">
        <f>SUM(J632,J634)</f>
        <v>0</v>
      </c>
    </row>
    <row r="637" spans="1:10">
      <c r="A637" s="260" t="s">
        <v>130</v>
      </c>
      <c r="B637" s="261"/>
      <c r="C637" s="261"/>
      <c r="D637" s="261"/>
      <c r="E637" s="261"/>
      <c r="F637" s="261"/>
      <c r="G637" s="261"/>
      <c r="H637" s="261"/>
      <c r="I637" s="262"/>
      <c r="J637" s="123">
        <f>SUM(J635:J636)</f>
        <v>0</v>
      </c>
    </row>
    <row r="640" spans="1:10" ht="15.75">
      <c r="A640" s="245" t="s">
        <v>234</v>
      </c>
      <c r="B640" s="245"/>
      <c r="C640" s="245"/>
      <c r="D640" s="245"/>
      <c r="E640" s="245"/>
      <c r="F640" s="245"/>
      <c r="G640" s="245"/>
      <c r="H640" s="245"/>
      <c r="I640" s="245"/>
      <c r="J640" s="245"/>
    </row>
    <row r="641" spans="1:10" ht="36">
      <c r="A641" s="57" t="s">
        <v>0</v>
      </c>
      <c r="B641" s="58" t="s">
        <v>1</v>
      </c>
      <c r="C641" s="58" t="s">
        <v>43</v>
      </c>
      <c r="D641" s="58" t="s">
        <v>11</v>
      </c>
      <c r="E641" s="58" t="s">
        <v>55</v>
      </c>
      <c r="F641" s="58" t="s">
        <v>56</v>
      </c>
      <c r="G641" s="215" t="s">
        <v>54</v>
      </c>
      <c r="H641" s="216" t="s">
        <v>241</v>
      </c>
      <c r="I641" s="129" t="s">
        <v>9</v>
      </c>
      <c r="J641" s="59" t="s">
        <v>58</v>
      </c>
    </row>
    <row r="642" spans="1:10" ht="30">
      <c r="A642" s="60">
        <v>1</v>
      </c>
      <c r="B642" s="61" t="s">
        <v>117</v>
      </c>
      <c r="C642" s="188" t="s">
        <v>94</v>
      </c>
      <c r="D642" s="63" t="s">
        <v>110</v>
      </c>
      <c r="E642" s="64">
        <v>400</v>
      </c>
      <c r="F642" s="64">
        <v>400</v>
      </c>
      <c r="G642" s="71">
        <v>1.2</v>
      </c>
      <c r="H642" s="71"/>
      <c r="I642" s="65">
        <f>E642*H642</f>
        <v>0</v>
      </c>
      <c r="J642" s="66">
        <f>F642*H642</f>
        <v>0</v>
      </c>
    </row>
    <row r="643" spans="1:10" ht="30">
      <c r="A643" s="60">
        <v>2</v>
      </c>
      <c r="B643" s="61" t="s">
        <v>82</v>
      </c>
      <c r="C643" s="188" t="s">
        <v>94</v>
      </c>
      <c r="D643" s="63" t="s">
        <v>110</v>
      </c>
      <c r="E643" s="64">
        <v>400</v>
      </c>
      <c r="F643" s="64">
        <v>400</v>
      </c>
      <c r="G643" s="67">
        <v>1.3</v>
      </c>
      <c r="H643" s="67"/>
      <c r="I643" s="65">
        <f t="shared" ref="I643:I650" si="41">E643*H643</f>
        <v>0</v>
      </c>
      <c r="J643" s="66">
        <f t="shared" ref="J643:J650" si="42">F643*H643</f>
        <v>0</v>
      </c>
    </row>
    <row r="644" spans="1:10" ht="30">
      <c r="A644" s="60">
        <v>3</v>
      </c>
      <c r="B644" s="68" t="s">
        <v>53</v>
      </c>
      <c r="C644" s="188" t="s">
        <v>94</v>
      </c>
      <c r="D644" s="63" t="s">
        <v>110</v>
      </c>
      <c r="E644" s="64">
        <v>400</v>
      </c>
      <c r="F644" s="64">
        <v>400</v>
      </c>
      <c r="G644" s="67">
        <v>1.3</v>
      </c>
      <c r="H644" s="67"/>
      <c r="I644" s="65">
        <f t="shared" si="41"/>
        <v>0</v>
      </c>
      <c r="J644" s="66">
        <f t="shared" si="42"/>
        <v>0</v>
      </c>
    </row>
    <row r="645" spans="1:10">
      <c r="A645" s="60">
        <v>4</v>
      </c>
      <c r="B645" s="61" t="s">
        <v>118</v>
      </c>
      <c r="C645" s="188" t="s">
        <v>94</v>
      </c>
      <c r="D645" s="63" t="s">
        <v>110</v>
      </c>
      <c r="E645" s="64">
        <v>500</v>
      </c>
      <c r="F645" s="64">
        <v>500</v>
      </c>
      <c r="G645" s="67">
        <v>2.5</v>
      </c>
      <c r="H645" s="67"/>
      <c r="I645" s="65">
        <f t="shared" si="41"/>
        <v>0</v>
      </c>
      <c r="J645" s="66">
        <f t="shared" si="42"/>
        <v>0</v>
      </c>
    </row>
    <row r="646" spans="1:10">
      <c r="A646" s="60">
        <v>5</v>
      </c>
      <c r="B646" s="68" t="s">
        <v>228</v>
      </c>
      <c r="C646" s="188" t="s">
        <v>94</v>
      </c>
      <c r="D646" s="63" t="s">
        <v>110</v>
      </c>
      <c r="E646" s="64">
        <v>5</v>
      </c>
      <c r="F646" s="64">
        <v>5</v>
      </c>
      <c r="G646" s="67">
        <v>3</v>
      </c>
      <c r="H646" s="67"/>
      <c r="I646" s="65">
        <f t="shared" si="41"/>
        <v>0</v>
      </c>
      <c r="J646" s="66">
        <f t="shared" si="42"/>
        <v>0</v>
      </c>
    </row>
    <row r="647" spans="1:10">
      <c r="A647" s="60">
        <v>6</v>
      </c>
      <c r="B647" s="130" t="s">
        <v>119</v>
      </c>
      <c r="C647" s="188" t="s">
        <v>94</v>
      </c>
      <c r="D647" s="63" t="s">
        <v>110</v>
      </c>
      <c r="E647" s="142">
        <v>5</v>
      </c>
      <c r="F647" s="142">
        <v>5</v>
      </c>
      <c r="G647" s="131">
        <v>4.5</v>
      </c>
      <c r="H647" s="131"/>
      <c r="I647" s="65">
        <f t="shared" si="41"/>
        <v>0</v>
      </c>
      <c r="J647" s="66">
        <f t="shared" si="42"/>
        <v>0</v>
      </c>
    </row>
    <row r="648" spans="1:10">
      <c r="A648" s="69">
        <v>7</v>
      </c>
      <c r="B648" s="70" t="s">
        <v>57</v>
      </c>
      <c r="C648" s="188" t="s">
        <v>94</v>
      </c>
      <c r="D648" s="63" t="s">
        <v>110</v>
      </c>
      <c r="E648" s="102">
        <v>0</v>
      </c>
      <c r="F648" s="102">
        <v>0</v>
      </c>
      <c r="G648" s="71">
        <v>4</v>
      </c>
      <c r="H648" s="71"/>
      <c r="I648" s="65">
        <f t="shared" si="41"/>
        <v>0</v>
      </c>
      <c r="J648" s="66">
        <f t="shared" si="42"/>
        <v>0</v>
      </c>
    </row>
    <row r="649" spans="1:10">
      <c r="A649" s="69">
        <v>8</v>
      </c>
      <c r="B649" s="70" t="s">
        <v>141</v>
      </c>
      <c r="C649" s="188" t="s">
        <v>94</v>
      </c>
      <c r="D649" s="63" t="s">
        <v>110</v>
      </c>
      <c r="E649" s="102">
        <v>0</v>
      </c>
      <c r="F649" s="102">
        <v>0</v>
      </c>
      <c r="G649" s="71">
        <v>4.2</v>
      </c>
      <c r="H649" s="71"/>
      <c r="I649" s="65">
        <f t="shared" si="41"/>
        <v>0</v>
      </c>
      <c r="J649" s="66">
        <f t="shared" si="42"/>
        <v>0</v>
      </c>
    </row>
    <row r="650" spans="1:10">
      <c r="A650" s="69">
        <v>9</v>
      </c>
      <c r="B650" s="72" t="s">
        <v>66</v>
      </c>
      <c r="C650" s="133" t="s">
        <v>94</v>
      </c>
      <c r="D650" s="134" t="s">
        <v>111</v>
      </c>
      <c r="E650" s="135">
        <v>5</v>
      </c>
      <c r="F650" s="135">
        <v>5</v>
      </c>
      <c r="G650" s="136">
        <v>10</v>
      </c>
      <c r="H650" s="136"/>
      <c r="I650" s="65">
        <f t="shared" si="41"/>
        <v>0</v>
      </c>
      <c r="J650" s="66">
        <f t="shared" si="42"/>
        <v>0</v>
      </c>
    </row>
    <row r="651" spans="1:10">
      <c r="A651" s="246" t="s">
        <v>107</v>
      </c>
      <c r="B651" s="246"/>
      <c r="C651" s="246"/>
      <c r="D651" s="247"/>
      <c r="E651" s="213">
        <f>SUM(E642:E649)</f>
        <v>1710</v>
      </c>
      <c r="F651" s="213">
        <f>SUM(F642:F649)</f>
        <v>1710</v>
      </c>
      <c r="G651" s="213"/>
      <c r="H651" s="131"/>
      <c r="I651" s="138"/>
      <c r="J651" s="139"/>
    </row>
    <row r="652" spans="1:10">
      <c r="A652" s="248" t="s">
        <v>108</v>
      </c>
      <c r="B652" s="246"/>
      <c r="C652" s="246"/>
      <c r="D652" s="247"/>
      <c r="E652" s="103">
        <f>SUM(E650)</f>
        <v>5</v>
      </c>
      <c r="F652" s="103">
        <f>SUM(F650)</f>
        <v>5</v>
      </c>
      <c r="G652" s="103"/>
      <c r="H652" s="63"/>
      <c r="I652" s="163"/>
      <c r="J652" s="214"/>
    </row>
    <row r="653" spans="1:10">
      <c r="A653" s="235" t="s">
        <v>104</v>
      </c>
      <c r="B653" s="249"/>
      <c r="C653" s="249"/>
      <c r="D653" s="249"/>
      <c r="E653" s="249"/>
      <c r="F653" s="249"/>
      <c r="G653" s="249"/>
      <c r="H653" s="249"/>
      <c r="I653" s="250"/>
      <c r="J653" s="122">
        <f>SUM(I642:I650)</f>
        <v>0</v>
      </c>
    </row>
    <row r="654" spans="1:10">
      <c r="A654" s="235" t="s">
        <v>109</v>
      </c>
      <c r="B654" s="236"/>
      <c r="C654" s="236"/>
      <c r="D654" s="236"/>
      <c r="E654" s="236"/>
      <c r="F654" s="236"/>
      <c r="G654" s="236"/>
      <c r="H654" s="236"/>
      <c r="I654" s="237"/>
      <c r="J654" s="122">
        <f>SUM(J642:J650)</f>
        <v>0</v>
      </c>
    </row>
    <row r="655" spans="1:10">
      <c r="A655" s="238" t="s">
        <v>126</v>
      </c>
      <c r="B655" s="239"/>
      <c r="C655" s="239"/>
      <c r="D655" s="239"/>
      <c r="E655" s="239"/>
      <c r="F655" s="239"/>
      <c r="G655" s="239"/>
      <c r="H655" s="239"/>
      <c r="I655" s="240"/>
      <c r="J655" s="77">
        <f>J653*24%</f>
        <v>0</v>
      </c>
    </row>
    <row r="656" spans="1:10">
      <c r="A656" s="230" t="s">
        <v>125</v>
      </c>
      <c r="B656" s="230"/>
      <c r="C656" s="230"/>
      <c r="D656" s="230"/>
      <c r="E656" s="230"/>
      <c r="F656" s="230"/>
      <c r="G656" s="230"/>
      <c r="H656" s="230"/>
      <c r="I656" s="230"/>
      <c r="J656" s="77">
        <f>J654*24%</f>
        <v>0</v>
      </c>
    </row>
    <row r="657" spans="1:10">
      <c r="A657" s="230" t="s">
        <v>105</v>
      </c>
      <c r="B657" s="230"/>
      <c r="C657" s="230"/>
      <c r="D657" s="230"/>
      <c r="E657" s="230"/>
      <c r="F657" s="230"/>
      <c r="G657" s="230"/>
      <c r="H657" s="230"/>
      <c r="I657" s="230"/>
      <c r="J657" s="77">
        <f>SUM(J653,J655)</f>
        <v>0</v>
      </c>
    </row>
    <row r="658" spans="1:10">
      <c r="A658" s="230" t="s">
        <v>106</v>
      </c>
      <c r="B658" s="230"/>
      <c r="C658" s="230"/>
      <c r="D658" s="230"/>
      <c r="E658" s="230"/>
      <c r="F658" s="230"/>
      <c r="G658" s="230"/>
      <c r="H658" s="230"/>
      <c r="I658" s="230"/>
      <c r="J658" s="77">
        <f>SUM(J654,J656)</f>
        <v>0</v>
      </c>
    </row>
    <row r="659" spans="1:10">
      <c r="A659" s="73"/>
      <c r="B659" s="97"/>
      <c r="C659" s="97"/>
      <c r="D659" s="69"/>
      <c r="E659" s="69"/>
      <c r="F659" s="69"/>
      <c r="G659" s="69"/>
      <c r="H659" s="69"/>
      <c r="I659" s="98"/>
      <c r="J659" s="94"/>
    </row>
    <row r="660" spans="1:10" ht="36">
      <c r="A660" s="57" t="s">
        <v>0</v>
      </c>
      <c r="B660" s="58" t="s">
        <v>1</v>
      </c>
      <c r="C660" s="58" t="s">
        <v>43</v>
      </c>
      <c r="D660" s="58" t="s">
        <v>11</v>
      </c>
      <c r="E660" s="58" t="s">
        <v>55</v>
      </c>
      <c r="F660" s="58" t="s">
        <v>56</v>
      </c>
      <c r="G660" s="215" t="s">
        <v>54</v>
      </c>
      <c r="H660" s="216" t="s">
        <v>241</v>
      </c>
      <c r="I660" s="58" t="s">
        <v>9</v>
      </c>
      <c r="J660" s="59" t="s">
        <v>58</v>
      </c>
    </row>
    <row r="661" spans="1:10" ht="30">
      <c r="A661" s="60">
        <v>10</v>
      </c>
      <c r="B661" s="68" t="s">
        <v>59</v>
      </c>
      <c r="C661" s="188" t="s">
        <v>96</v>
      </c>
      <c r="D661" s="63" t="s">
        <v>111</v>
      </c>
      <c r="E661" s="64">
        <v>400</v>
      </c>
      <c r="F661" s="102">
        <v>400</v>
      </c>
      <c r="G661" s="71">
        <v>1.5</v>
      </c>
      <c r="H661" s="71"/>
      <c r="I661" s="78">
        <f>E661*H661</f>
        <v>0</v>
      </c>
      <c r="J661" s="79">
        <f>F661*H661</f>
        <v>0</v>
      </c>
    </row>
    <row r="662" spans="1:10" ht="30">
      <c r="A662" s="60">
        <v>11</v>
      </c>
      <c r="B662" s="68" t="s">
        <v>60</v>
      </c>
      <c r="C662" s="188" t="s">
        <v>96</v>
      </c>
      <c r="D662" s="63" t="s">
        <v>111</v>
      </c>
      <c r="E662" s="64">
        <v>2000</v>
      </c>
      <c r="F662" s="102">
        <v>2000</v>
      </c>
      <c r="G662" s="71">
        <v>0.45</v>
      </c>
      <c r="H662" s="71"/>
      <c r="I662" s="78">
        <f t="shared" ref="I662:I665" si="43">E662*H662</f>
        <v>0</v>
      </c>
      <c r="J662" s="79">
        <f t="shared" ref="J662:J665" si="44">F662*H662</f>
        <v>0</v>
      </c>
    </row>
    <row r="663" spans="1:10">
      <c r="A663" s="60">
        <v>12</v>
      </c>
      <c r="B663" s="61" t="s">
        <v>120</v>
      </c>
      <c r="C663" s="188" t="s">
        <v>96</v>
      </c>
      <c r="D663" s="63" t="s">
        <v>111</v>
      </c>
      <c r="E663" s="64">
        <v>300</v>
      </c>
      <c r="F663" s="102">
        <v>300</v>
      </c>
      <c r="G663" s="71">
        <v>1.3</v>
      </c>
      <c r="H663" s="71"/>
      <c r="I663" s="78">
        <f t="shared" si="43"/>
        <v>0</v>
      </c>
      <c r="J663" s="79">
        <f t="shared" si="44"/>
        <v>0</v>
      </c>
    </row>
    <row r="664" spans="1:10">
      <c r="A664" s="60">
        <v>13</v>
      </c>
      <c r="B664" s="61" t="s">
        <v>229</v>
      </c>
      <c r="C664" s="188" t="s">
        <v>96</v>
      </c>
      <c r="D664" s="63" t="s">
        <v>111</v>
      </c>
      <c r="E664" s="64">
        <v>100</v>
      </c>
      <c r="F664" s="102">
        <v>100</v>
      </c>
      <c r="G664" s="71">
        <v>13</v>
      </c>
      <c r="H664" s="71"/>
      <c r="I664" s="78">
        <f t="shared" si="43"/>
        <v>0</v>
      </c>
      <c r="J664" s="79">
        <f t="shared" si="44"/>
        <v>0</v>
      </c>
    </row>
    <row r="665" spans="1:10">
      <c r="A665" s="60">
        <v>14</v>
      </c>
      <c r="B665" s="56" t="s">
        <v>83</v>
      </c>
      <c r="C665" s="188" t="s">
        <v>96</v>
      </c>
      <c r="D665" s="63" t="s">
        <v>111</v>
      </c>
      <c r="E665" s="64">
        <v>30</v>
      </c>
      <c r="F665" s="102">
        <v>30</v>
      </c>
      <c r="G665" s="71">
        <v>0.7</v>
      </c>
      <c r="H665" s="71"/>
      <c r="I665" s="78">
        <f t="shared" si="43"/>
        <v>0</v>
      </c>
      <c r="J665" s="79">
        <f t="shared" si="44"/>
        <v>0</v>
      </c>
    </row>
    <row r="666" spans="1:10">
      <c r="A666" s="244" t="s">
        <v>108</v>
      </c>
      <c r="B666" s="244"/>
      <c r="C666" s="244"/>
      <c r="D666" s="244"/>
      <c r="E666" s="103">
        <f>SUM(E661:E665)</f>
        <v>2830</v>
      </c>
      <c r="F666" s="103">
        <f>SUM(F661:F665)</f>
        <v>2830</v>
      </c>
      <c r="G666" s="103"/>
      <c r="H666" s="67"/>
      <c r="I666" s="66"/>
      <c r="J666" s="204"/>
    </row>
    <row r="667" spans="1:10">
      <c r="A667" s="231" t="s">
        <v>104</v>
      </c>
      <c r="B667" s="231"/>
      <c r="C667" s="231"/>
      <c r="D667" s="231"/>
      <c r="E667" s="231"/>
      <c r="F667" s="231"/>
      <c r="G667" s="231"/>
      <c r="H667" s="231"/>
      <c r="I667" s="231"/>
      <c r="J667" s="122">
        <f>SUM(I661:I665)</f>
        <v>0</v>
      </c>
    </row>
    <row r="668" spans="1:10">
      <c r="A668" s="231" t="s">
        <v>109</v>
      </c>
      <c r="B668" s="231"/>
      <c r="C668" s="231"/>
      <c r="D668" s="231"/>
      <c r="E668" s="231"/>
      <c r="F668" s="231"/>
      <c r="G668" s="231"/>
      <c r="H668" s="231"/>
      <c r="I668" s="231"/>
      <c r="J668" s="122">
        <f>SUM(J661:J665)</f>
        <v>0</v>
      </c>
    </row>
    <row r="669" spans="1:10">
      <c r="A669" s="230" t="s">
        <v>126</v>
      </c>
      <c r="B669" s="230"/>
      <c r="C669" s="230"/>
      <c r="D669" s="230"/>
      <c r="E669" s="230"/>
      <c r="F669" s="230"/>
      <c r="G669" s="230"/>
      <c r="H669" s="230"/>
      <c r="I669" s="230"/>
      <c r="J669" s="77">
        <f>J667*24%</f>
        <v>0</v>
      </c>
    </row>
    <row r="670" spans="1:10">
      <c r="A670" s="230" t="s">
        <v>125</v>
      </c>
      <c r="B670" s="230"/>
      <c r="C670" s="230"/>
      <c r="D670" s="230"/>
      <c r="E670" s="230"/>
      <c r="F670" s="230"/>
      <c r="G670" s="230"/>
      <c r="H670" s="230"/>
      <c r="I670" s="230"/>
      <c r="J670" s="77">
        <f>J668*24%</f>
        <v>0</v>
      </c>
    </row>
    <row r="671" spans="1:10">
      <c r="A671" s="230" t="s">
        <v>105</v>
      </c>
      <c r="B671" s="230"/>
      <c r="C671" s="230"/>
      <c r="D671" s="230"/>
      <c r="E671" s="230"/>
      <c r="F671" s="230"/>
      <c r="G671" s="230"/>
      <c r="H671" s="230"/>
      <c r="I671" s="230"/>
      <c r="J671" s="77">
        <f>SUM(J667,J669)</f>
        <v>0</v>
      </c>
    </row>
    <row r="672" spans="1:10">
      <c r="A672" s="230" t="s">
        <v>106</v>
      </c>
      <c r="B672" s="230"/>
      <c r="C672" s="230"/>
      <c r="D672" s="230"/>
      <c r="E672" s="230"/>
      <c r="F672" s="230"/>
      <c r="G672" s="230"/>
      <c r="H672" s="230"/>
      <c r="I672" s="230"/>
      <c r="J672" s="77">
        <f>SUM(J668,J670)</f>
        <v>0</v>
      </c>
    </row>
    <row r="673" spans="1:10">
      <c r="A673" s="73"/>
      <c r="B673" s="97"/>
      <c r="C673" s="97"/>
      <c r="D673" s="69"/>
      <c r="E673" s="69"/>
      <c r="F673" s="69"/>
      <c r="G673" s="69"/>
      <c r="H673" s="69"/>
      <c r="I673" s="98"/>
      <c r="J673" s="78"/>
    </row>
    <row r="674" spans="1:10" ht="36">
      <c r="A674" s="57" t="s">
        <v>0</v>
      </c>
      <c r="B674" s="58" t="s">
        <v>1</v>
      </c>
      <c r="C674" s="58" t="s">
        <v>43</v>
      </c>
      <c r="D674" s="58" t="s">
        <v>11</v>
      </c>
      <c r="E674" s="58" t="s">
        <v>55</v>
      </c>
      <c r="F674" s="58" t="s">
        <v>56</v>
      </c>
      <c r="G674" s="215" t="s">
        <v>54</v>
      </c>
      <c r="H674" s="216" t="s">
        <v>241</v>
      </c>
      <c r="I674" s="58" t="s">
        <v>9</v>
      </c>
      <c r="J674" s="59" t="s">
        <v>58</v>
      </c>
    </row>
    <row r="675" spans="1:10">
      <c r="A675" s="80">
        <v>15</v>
      </c>
      <c r="B675" s="81" t="s">
        <v>61</v>
      </c>
      <c r="C675" s="188" t="s">
        <v>97</v>
      </c>
      <c r="D675" s="82" t="s">
        <v>111</v>
      </c>
      <c r="E675" s="102">
        <v>10</v>
      </c>
      <c r="F675" s="102">
        <v>10</v>
      </c>
      <c r="G675" s="71">
        <v>4.5</v>
      </c>
      <c r="H675" s="71"/>
      <c r="I675" s="78">
        <f>E675*H675</f>
        <v>0</v>
      </c>
      <c r="J675" s="78">
        <f>F675*H675</f>
        <v>0</v>
      </c>
    </row>
    <row r="676" spans="1:10">
      <c r="A676" s="80">
        <v>16</v>
      </c>
      <c r="B676" s="81" t="s">
        <v>2</v>
      </c>
      <c r="C676" s="188" t="s">
        <v>97</v>
      </c>
      <c r="D676" s="82" t="s">
        <v>111</v>
      </c>
      <c r="E676" s="102">
        <v>25</v>
      </c>
      <c r="F676" s="102">
        <v>25</v>
      </c>
      <c r="G676" s="71">
        <v>1.35</v>
      </c>
      <c r="H676" s="71"/>
      <c r="I676" s="78">
        <f t="shared" ref="I676:I686" si="45">E676*H676</f>
        <v>0</v>
      </c>
      <c r="J676" s="78">
        <f t="shared" ref="J676:J686" si="46">F676*H676</f>
        <v>0</v>
      </c>
    </row>
    <row r="677" spans="1:10" ht="30">
      <c r="A677" s="80">
        <v>17</v>
      </c>
      <c r="B677" s="83" t="s">
        <v>122</v>
      </c>
      <c r="C677" s="188" t="s">
        <v>97</v>
      </c>
      <c r="D677" s="82" t="s">
        <v>111</v>
      </c>
      <c r="E677" s="102">
        <v>100</v>
      </c>
      <c r="F677" s="102">
        <v>100</v>
      </c>
      <c r="G677" s="71">
        <v>4.5</v>
      </c>
      <c r="H677" s="71"/>
      <c r="I677" s="78">
        <f t="shared" si="45"/>
        <v>0</v>
      </c>
      <c r="J677" s="78">
        <f t="shared" si="46"/>
        <v>0</v>
      </c>
    </row>
    <row r="678" spans="1:10">
      <c r="A678" s="80">
        <v>18</v>
      </c>
      <c r="B678" s="81" t="s">
        <v>3</v>
      </c>
      <c r="C678" s="188" t="s">
        <v>97</v>
      </c>
      <c r="D678" s="82" t="s">
        <v>111</v>
      </c>
      <c r="E678" s="102">
        <v>100</v>
      </c>
      <c r="F678" s="102">
        <v>100</v>
      </c>
      <c r="G678" s="71">
        <v>1.6</v>
      </c>
      <c r="H678" s="71"/>
      <c r="I678" s="78">
        <f t="shared" si="45"/>
        <v>0</v>
      </c>
      <c r="J678" s="78">
        <f t="shared" si="46"/>
        <v>0</v>
      </c>
    </row>
    <row r="679" spans="1:10">
      <c r="A679" s="80">
        <v>19</v>
      </c>
      <c r="B679" s="81" t="s">
        <v>62</v>
      </c>
      <c r="C679" s="188" t="s">
        <v>97</v>
      </c>
      <c r="D679" s="82" t="s">
        <v>111</v>
      </c>
      <c r="E679" s="102">
        <v>100</v>
      </c>
      <c r="F679" s="102">
        <v>100</v>
      </c>
      <c r="G679" s="71">
        <v>4.5</v>
      </c>
      <c r="H679" s="71"/>
      <c r="I679" s="78">
        <f t="shared" si="45"/>
        <v>0</v>
      </c>
      <c r="J679" s="78">
        <f t="shared" si="46"/>
        <v>0</v>
      </c>
    </row>
    <row r="680" spans="1:10">
      <c r="A680" s="80">
        <v>20</v>
      </c>
      <c r="B680" s="81" t="s">
        <v>4</v>
      </c>
      <c r="C680" s="188" t="s">
        <v>97</v>
      </c>
      <c r="D680" s="82" t="s">
        <v>111</v>
      </c>
      <c r="E680" s="102">
        <v>40</v>
      </c>
      <c r="F680" s="102">
        <v>40</v>
      </c>
      <c r="G680" s="71">
        <v>1.2</v>
      </c>
      <c r="H680" s="71"/>
      <c r="I680" s="78">
        <f t="shared" si="45"/>
        <v>0</v>
      </c>
      <c r="J680" s="78">
        <f t="shared" si="46"/>
        <v>0</v>
      </c>
    </row>
    <row r="681" spans="1:10" ht="30">
      <c r="A681" s="80">
        <v>21</v>
      </c>
      <c r="B681" s="83" t="s">
        <v>87</v>
      </c>
      <c r="C681" s="188" t="s">
        <v>97</v>
      </c>
      <c r="D681" s="82" t="s">
        <v>111</v>
      </c>
      <c r="E681" s="102">
        <v>300</v>
      </c>
      <c r="F681" s="102">
        <v>300</v>
      </c>
      <c r="G681" s="71">
        <v>4</v>
      </c>
      <c r="H681" s="71"/>
      <c r="I681" s="78">
        <f t="shared" si="45"/>
        <v>0</v>
      </c>
      <c r="J681" s="78">
        <f t="shared" si="46"/>
        <v>0</v>
      </c>
    </row>
    <row r="682" spans="1:10">
      <c r="A682" s="80">
        <v>22</v>
      </c>
      <c r="B682" s="81" t="s">
        <v>5</v>
      </c>
      <c r="C682" s="188" t="s">
        <v>97</v>
      </c>
      <c r="D682" s="82" t="s">
        <v>111</v>
      </c>
      <c r="E682" s="102">
        <v>40</v>
      </c>
      <c r="F682" s="102">
        <v>40</v>
      </c>
      <c r="G682" s="71">
        <v>0.75</v>
      </c>
      <c r="H682" s="71"/>
      <c r="I682" s="78">
        <f t="shared" si="45"/>
        <v>0</v>
      </c>
      <c r="J682" s="78">
        <f t="shared" si="46"/>
        <v>0</v>
      </c>
    </row>
    <row r="683" spans="1:10">
      <c r="A683" s="80">
        <v>23</v>
      </c>
      <c r="B683" s="206" t="s">
        <v>63</v>
      </c>
      <c r="C683" s="188" t="s">
        <v>97</v>
      </c>
      <c r="D683" s="82" t="s">
        <v>111</v>
      </c>
      <c r="E683" s="102">
        <v>5</v>
      </c>
      <c r="F683" s="102">
        <v>5</v>
      </c>
      <c r="G683" s="71">
        <v>3</v>
      </c>
      <c r="H683" s="71"/>
      <c r="I683" s="78">
        <f t="shared" si="45"/>
        <v>0</v>
      </c>
      <c r="J683" s="78">
        <f t="shared" si="46"/>
        <v>0</v>
      </c>
    </row>
    <row r="684" spans="1:10">
      <c r="A684" s="80">
        <v>24</v>
      </c>
      <c r="B684" s="84" t="s">
        <v>64</v>
      </c>
      <c r="C684" s="188" t="s">
        <v>97</v>
      </c>
      <c r="D684" s="82" t="s">
        <v>111</v>
      </c>
      <c r="E684" s="102">
        <v>15</v>
      </c>
      <c r="F684" s="102">
        <v>15</v>
      </c>
      <c r="G684" s="71">
        <v>1</v>
      </c>
      <c r="H684" s="71"/>
      <c r="I684" s="78">
        <f t="shared" si="45"/>
        <v>0</v>
      </c>
      <c r="J684" s="78">
        <f t="shared" si="46"/>
        <v>0</v>
      </c>
    </row>
    <row r="685" spans="1:10">
      <c r="A685" s="80">
        <v>25</v>
      </c>
      <c r="B685" s="85" t="s">
        <v>65</v>
      </c>
      <c r="C685" s="188" t="s">
        <v>97</v>
      </c>
      <c r="D685" s="82" t="s">
        <v>111</v>
      </c>
      <c r="E685" s="102">
        <v>10</v>
      </c>
      <c r="F685" s="102">
        <v>10</v>
      </c>
      <c r="G685" s="71">
        <v>2.5</v>
      </c>
      <c r="H685" s="71"/>
      <c r="I685" s="78">
        <f t="shared" si="45"/>
        <v>0</v>
      </c>
      <c r="J685" s="78">
        <f t="shared" si="46"/>
        <v>0</v>
      </c>
    </row>
    <row r="686" spans="1:10">
      <c r="A686" s="80">
        <v>26</v>
      </c>
      <c r="B686" s="74" t="s">
        <v>99</v>
      </c>
      <c r="C686" s="188" t="s">
        <v>97</v>
      </c>
      <c r="D686" s="82" t="s">
        <v>111</v>
      </c>
      <c r="E686" s="104">
        <v>15</v>
      </c>
      <c r="F686" s="104">
        <v>15</v>
      </c>
      <c r="G686" s="86">
        <v>2.4</v>
      </c>
      <c r="H686" s="86"/>
      <c r="I686" s="78">
        <f t="shared" si="45"/>
        <v>0</v>
      </c>
      <c r="J686" s="78">
        <f t="shared" si="46"/>
        <v>0</v>
      </c>
    </row>
    <row r="687" spans="1:10">
      <c r="A687" s="243" t="s">
        <v>108</v>
      </c>
      <c r="B687" s="243"/>
      <c r="C687" s="243"/>
      <c r="D687" s="243"/>
      <c r="E687" s="101">
        <f>SUM(E675:E686)</f>
        <v>760</v>
      </c>
      <c r="F687" s="101">
        <f>SUM(F675:F686)</f>
        <v>760</v>
      </c>
      <c r="G687" s="101"/>
      <c r="H687" s="86"/>
      <c r="I687" s="78"/>
      <c r="J687" s="87"/>
    </row>
    <row r="688" spans="1:10">
      <c r="A688" s="242" t="s">
        <v>104</v>
      </c>
      <c r="B688" s="242"/>
      <c r="C688" s="242"/>
      <c r="D688" s="242"/>
      <c r="E688" s="242"/>
      <c r="F688" s="242"/>
      <c r="G688" s="242"/>
      <c r="H688" s="242"/>
      <c r="I688" s="242"/>
      <c r="J688" s="122">
        <f>SUM(I675:I686)</f>
        <v>0</v>
      </c>
    </row>
    <row r="689" spans="1:10">
      <c r="A689" s="242" t="s">
        <v>109</v>
      </c>
      <c r="B689" s="242"/>
      <c r="C689" s="242"/>
      <c r="D689" s="242"/>
      <c r="E689" s="242"/>
      <c r="F689" s="242"/>
      <c r="G689" s="242"/>
      <c r="H689" s="242"/>
      <c r="I689" s="242"/>
      <c r="J689" s="122">
        <f>SUM(J675:J686)</f>
        <v>0</v>
      </c>
    </row>
    <row r="690" spans="1:10">
      <c r="A690" s="230" t="s">
        <v>126</v>
      </c>
      <c r="B690" s="230"/>
      <c r="C690" s="230"/>
      <c r="D690" s="230"/>
      <c r="E690" s="230"/>
      <c r="F690" s="230"/>
      <c r="G690" s="230"/>
      <c r="H690" s="230"/>
      <c r="I690" s="230"/>
      <c r="J690" s="77">
        <f>J688*24%</f>
        <v>0</v>
      </c>
    </row>
    <row r="691" spans="1:10">
      <c r="A691" s="230" t="s">
        <v>125</v>
      </c>
      <c r="B691" s="230"/>
      <c r="C691" s="230"/>
      <c r="D691" s="230"/>
      <c r="E691" s="230"/>
      <c r="F691" s="230"/>
      <c r="G691" s="230"/>
      <c r="H691" s="230"/>
      <c r="I691" s="230"/>
      <c r="J691" s="77">
        <f>J689*24%</f>
        <v>0</v>
      </c>
    </row>
    <row r="692" spans="1:10">
      <c r="A692" s="230" t="s">
        <v>105</v>
      </c>
      <c r="B692" s="230"/>
      <c r="C692" s="230"/>
      <c r="D692" s="230"/>
      <c r="E692" s="230"/>
      <c r="F692" s="230"/>
      <c r="G692" s="230"/>
      <c r="H692" s="230"/>
      <c r="I692" s="230"/>
      <c r="J692" s="77">
        <f>J689+J690</f>
        <v>0</v>
      </c>
    </row>
    <row r="693" spans="1:10">
      <c r="A693" s="230" t="s">
        <v>106</v>
      </c>
      <c r="B693" s="230"/>
      <c r="C693" s="230"/>
      <c r="D693" s="230"/>
      <c r="E693" s="230"/>
      <c r="F693" s="230"/>
      <c r="G693" s="230"/>
      <c r="H693" s="230"/>
      <c r="I693" s="230"/>
      <c r="J693" s="77">
        <f>J689+J691</f>
        <v>0</v>
      </c>
    </row>
    <row r="694" spans="1:10">
      <c r="A694" s="73"/>
      <c r="B694" s="97"/>
      <c r="C694" s="97"/>
      <c r="D694" s="69"/>
      <c r="E694" s="69"/>
      <c r="F694" s="69"/>
      <c r="G694" s="69"/>
      <c r="H694" s="69"/>
      <c r="I694" s="98"/>
      <c r="J694" s="94"/>
    </row>
    <row r="695" spans="1:10" ht="36">
      <c r="A695" s="57" t="s">
        <v>0</v>
      </c>
      <c r="B695" s="58" t="s">
        <v>1</v>
      </c>
      <c r="C695" s="58" t="s">
        <v>43</v>
      </c>
      <c r="D695" s="58" t="s">
        <v>11</v>
      </c>
      <c r="E695" s="58" t="s">
        <v>55</v>
      </c>
      <c r="F695" s="58" t="s">
        <v>56</v>
      </c>
      <c r="G695" s="215" t="s">
        <v>54</v>
      </c>
      <c r="H695" s="216" t="s">
        <v>241</v>
      </c>
      <c r="I695" s="58" t="s">
        <v>9</v>
      </c>
      <c r="J695" s="59" t="s">
        <v>58</v>
      </c>
    </row>
    <row r="696" spans="1:10" ht="30">
      <c r="A696" s="88">
        <v>27</v>
      </c>
      <c r="B696" s="111" t="s">
        <v>13</v>
      </c>
      <c r="C696" s="188" t="s">
        <v>98</v>
      </c>
      <c r="D696" s="88" t="s">
        <v>111</v>
      </c>
      <c r="E696" s="102">
        <v>5</v>
      </c>
      <c r="F696" s="102">
        <v>5</v>
      </c>
      <c r="G696" s="71">
        <v>15</v>
      </c>
      <c r="H696" s="71"/>
      <c r="I696" s="71">
        <f>E696*H696</f>
        <v>0</v>
      </c>
      <c r="J696" s="78">
        <f>F696*H696</f>
        <v>0</v>
      </c>
    </row>
    <row r="697" spans="1:10">
      <c r="A697" s="88">
        <v>28</v>
      </c>
      <c r="B697" s="111" t="s">
        <v>14</v>
      </c>
      <c r="C697" s="188" t="s">
        <v>98</v>
      </c>
      <c r="D697" s="88" t="s">
        <v>111</v>
      </c>
      <c r="E697" s="102">
        <v>15</v>
      </c>
      <c r="F697" s="102">
        <v>15</v>
      </c>
      <c r="G697" s="71">
        <v>3.5</v>
      </c>
      <c r="H697" s="71"/>
      <c r="I697" s="71">
        <f t="shared" ref="I697:I735" si="47">E697*H697</f>
        <v>0</v>
      </c>
      <c r="J697" s="78">
        <f t="shared" ref="J697:J735" si="48">F697*H697</f>
        <v>0</v>
      </c>
    </row>
    <row r="698" spans="1:10" ht="30">
      <c r="A698" s="88">
        <v>29</v>
      </c>
      <c r="B698" s="111" t="s">
        <v>78</v>
      </c>
      <c r="C698" s="188" t="s">
        <v>98</v>
      </c>
      <c r="D698" s="88" t="s">
        <v>111</v>
      </c>
      <c r="E698" s="102">
        <v>30</v>
      </c>
      <c r="F698" s="102">
        <v>30</v>
      </c>
      <c r="G698" s="71">
        <v>17</v>
      </c>
      <c r="H698" s="71"/>
      <c r="I698" s="71">
        <f t="shared" si="47"/>
        <v>0</v>
      </c>
      <c r="J698" s="78">
        <f t="shared" si="48"/>
        <v>0</v>
      </c>
    </row>
    <row r="699" spans="1:10">
      <c r="A699" s="88">
        <v>30</v>
      </c>
      <c r="B699" s="111" t="s">
        <v>102</v>
      </c>
      <c r="C699" s="188" t="s">
        <v>98</v>
      </c>
      <c r="D699" s="88" t="s">
        <v>111</v>
      </c>
      <c r="E699" s="102">
        <v>30</v>
      </c>
      <c r="F699" s="102">
        <v>30</v>
      </c>
      <c r="G699" s="71">
        <v>2</v>
      </c>
      <c r="H699" s="71"/>
      <c r="I699" s="71">
        <f t="shared" si="47"/>
        <v>0</v>
      </c>
      <c r="J699" s="78">
        <f t="shared" si="48"/>
        <v>0</v>
      </c>
    </row>
    <row r="700" spans="1:10">
      <c r="A700" s="88">
        <v>31</v>
      </c>
      <c r="B700" s="111" t="s">
        <v>103</v>
      </c>
      <c r="C700" s="188" t="s">
        <v>98</v>
      </c>
      <c r="D700" s="88" t="s">
        <v>111</v>
      </c>
      <c r="E700" s="102">
        <v>10</v>
      </c>
      <c r="F700" s="102">
        <v>10</v>
      </c>
      <c r="G700" s="71">
        <v>0.06</v>
      </c>
      <c r="H700" s="71"/>
      <c r="I700" s="71">
        <f t="shared" si="47"/>
        <v>0</v>
      </c>
      <c r="J700" s="78">
        <f t="shared" si="48"/>
        <v>0</v>
      </c>
    </row>
    <row r="701" spans="1:10">
      <c r="A701" s="88">
        <v>32</v>
      </c>
      <c r="B701" s="111" t="s">
        <v>80</v>
      </c>
      <c r="C701" s="188" t="s">
        <v>98</v>
      </c>
      <c r="D701" s="88" t="s">
        <v>111</v>
      </c>
      <c r="E701" s="102">
        <v>10</v>
      </c>
      <c r="F701" s="102">
        <v>10</v>
      </c>
      <c r="G701" s="71">
        <v>0.8</v>
      </c>
      <c r="H701" s="71"/>
      <c r="I701" s="71">
        <f t="shared" si="47"/>
        <v>0</v>
      </c>
      <c r="J701" s="78">
        <f t="shared" si="48"/>
        <v>0</v>
      </c>
    </row>
    <row r="702" spans="1:10">
      <c r="A702" s="88">
        <v>33</v>
      </c>
      <c r="B702" s="111" t="s">
        <v>100</v>
      </c>
      <c r="C702" s="188" t="s">
        <v>98</v>
      </c>
      <c r="D702" s="88" t="s">
        <v>111</v>
      </c>
      <c r="E702" s="102">
        <v>10</v>
      </c>
      <c r="F702" s="102">
        <v>10</v>
      </c>
      <c r="G702" s="71">
        <v>3</v>
      </c>
      <c r="H702" s="71"/>
      <c r="I702" s="71">
        <f t="shared" si="47"/>
        <v>0</v>
      </c>
      <c r="J702" s="78">
        <f t="shared" si="48"/>
        <v>0</v>
      </c>
    </row>
    <row r="703" spans="1:10">
      <c r="A703" s="88">
        <v>34</v>
      </c>
      <c r="B703" s="111" t="s">
        <v>101</v>
      </c>
      <c r="C703" s="188" t="s">
        <v>98</v>
      </c>
      <c r="D703" s="88" t="s">
        <v>111</v>
      </c>
      <c r="E703" s="102">
        <v>15</v>
      </c>
      <c r="F703" s="102">
        <v>15</v>
      </c>
      <c r="G703" s="71">
        <v>2</v>
      </c>
      <c r="H703" s="71"/>
      <c r="I703" s="71">
        <f t="shared" si="47"/>
        <v>0</v>
      </c>
      <c r="J703" s="78">
        <f t="shared" si="48"/>
        <v>0</v>
      </c>
    </row>
    <row r="704" spans="1:10" ht="30">
      <c r="A704" s="88">
        <v>35</v>
      </c>
      <c r="B704" s="111" t="s">
        <v>6</v>
      </c>
      <c r="C704" s="188" t="s">
        <v>98</v>
      </c>
      <c r="D704" s="88" t="s">
        <v>111</v>
      </c>
      <c r="E704" s="102">
        <v>20</v>
      </c>
      <c r="F704" s="102">
        <v>20</v>
      </c>
      <c r="G704" s="71">
        <v>0.5</v>
      </c>
      <c r="H704" s="71"/>
      <c r="I704" s="71">
        <f t="shared" si="47"/>
        <v>0</v>
      </c>
      <c r="J704" s="78">
        <f t="shared" si="48"/>
        <v>0</v>
      </c>
    </row>
    <row r="705" spans="1:10" ht="60">
      <c r="A705" s="88">
        <v>36</v>
      </c>
      <c r="B705" s="111" t="s">
        <v>235</v>
      </c>
      <c r="C705" s="188" t="s">
        <v>98</v>
      </c>
      <c r="D705" s="88" t="s">
        <v>111</v>
      </c>
      <c r="E705" s="102">
        <v>5</v>
      </c>
      <c r="F705" s="102">
        <v>5</v>
      </c>
      <c r="G705" s="71">
        <v>55</v>
      </c>
      <c r="H705" s="71"/>
      <c r="I705" s="71">
        <f t="shared" si="47"/>
        <v>0</v>
      </c>
      <c r="J705" s="78">
        <f t="shared" si="48"/>
        <v>0</v>
      </c>
    </row>
    <row r="706" spans="1:10">
      <c r="A706" s="88">
        <v>37</v>
      </c>
      <c r="B706" s="111" t="s">
        <v>121</v>
      </c>
      <c r="C706" s="188" t="s">
        <v>98</v>
      </c>
      <c r="D706" s="88" t="s">
        <v>111</v>
      </c>
      <c r="E706" s="102">
        <v>20</v>
      </c>
      <c r="F706" s="102">
        <v>20</v>
      </c>
      <c r="G706" s="71">
        <v>1</v>
      </c>
      <c r="H706" s="71"/>
      <c r="I706" s="71">
        <f t="shared" si="47"/>
        <v>0</v>
      </c>
      <c r="J706" s="78">
        <f t="shared" si="48"/>
        <v>0</v>
      </c>
    </row>
    <row r="707" spans="1:10" ht="30">
      <c r="A707" s="88">
        <v>38</v>
      </c>
      <c r="B707" s="111" t="s">
        <v>157</v>
      </c>
      <c r="C707" s="188" t="s">
        <v>98</v>
      </c>
      <c r="D707" s="88" t="s">
        <v>111</v>
      </c>
      <c r="E707" s="102">
        <v>10</v>
      </c>
      <c r="F707" s="102">
        <v>10</v>
      </c>
      <c r="G707" s="71">
        <v>5</v>
      </c>
      <c r="H707" s="71"/>
      <c r="I707" s="71">
        <f t="shared" si="47"/>
        <v>0</v>
      </c>
      <c r="J707" s="78">
        <f t="shared" si="48"/>
        <v>0</v>
      </c>
    </row>
    <row r="708" spans="1:10">
      <c r="A708" s="88">
        <v>39</v>
      </c>
      <c r="B708" s="111" t="s">
        <v>158</v>
      </c>
      <c r="C708" s="188" t="s">
        <v>98</v>
      </c>
      <c r="D708" s="88" t="s">
        <v>111</v>
      </c>
      <c r="E708" s="102">
        <v>8</v>
      </c>
      <c r="F708" s="102">
        <v>8</v>
      </c>
      <c r="G708" s="71">
        <v>3</v>
      </c>
      <c r="H708" s="71"/>
      <c r="I708" s="71">
        <f t="shared" si="47"/>
        <v>0</v>
      </c>
      <c r="J708" s="78">
        <f t="shared" si="48"/>
        <v>0</v>
      </c>
    </row>
    <row r="709" spans="1:10">
      <c r="A709" s="88">
        <v>40</v>
      </c>
      <c r="B709" s="111" t="s">
        <v>143</v>
      </c>
      <c r="C709" s="188" t="s">
        <v>98</v>
      </c>
      <c r="D709" s="88" t="s">
        <v>111</v>
      </c>
      <c r="E709" s="102">
        <v>8</v>
      </c>
      <c r="F709" s="102">
        <v>8</v>
      </c>
      <c r="G709" s="71">
        <v>6.5</v>
      </c>
      <c r="H709" s="71"/>
      <c r="I709" s="71">
        <f t="shared" si="47"/>
        <v>0</v>
      </c>
      <c r="J709" s="78">
        <f t="shared" si="48"/>
        <v>0</v>
      </c>
    </row>
    <row r="710" spans="1:10">
      <c r="A710" s="88">
        <v>41</v>
      </c>
      <c r="B710" s="151" t="s">
        <v>7</v>
      </c>
      <c r="C710" s="188" t="s">
        <v>98</v>
      </c>
      <c r="D710" s="88" t="s">
        <v>111</v>
      </c>
      <c r="E710" s="135">
        <v>8</v>
      </c>
      <c r="F710" s="135">
        <v>8</v>
      </c>
      <c r="G710" s="136">
        <v>2.5</v>
      </c>
      <c r="H710" s="136"/>
      <c r="I710" s="71">
        <f t="shared" si="47"/>
        <v>0</v>
      </c>
      <c r="J710" s="78">
        <f t="shared" si="48"/>
        <v>0</v>
      </c>
    </row>
    <row r="711" spans="1:10">
      <c r="A711" s="88">
        <v>42</v>
      </c>
      <c r="B711" s="152" t="s">
        <v>89</v>
      </c>
      <c r="C711" s="188" t="s">
        <v>98</v>
      </c>
      <c r="D711" s="88" t="s">
        <v>111</v>
      </c>
      <c r="E711" s="105">
        <v>20</v>
      </c>
      <c r="F711" s="102">
        <v>20</v>
      </c>
      <c r="G711" s="71">
        <v>0.35</v>
      </c>
      <c r="H711" s="71"/>
      <c r="I711" s="71">
        <f t="shared" si="47"/>
        <v>0</v>
      </c>
      <c r="J711" s="78">
        <f t="shared" si="48"/>
        <v>0</v>
      </c>
    </row>
    <row r="712" spans="1:10">
      <c r="A712" s="88">
        <v>43</v>
      </c>
      <c r="B712" s="152" t="s">
        <v>88</v>
      </c>
      <c r="C712" s="188" t="s">
        <v>98</v>
      </c>
      <c r="D712" s="88" t="s">
        <v>111</v>
      </c>
      <c r="E712" s="105">
        <v>20</v>
      </c>
      <c r="F712" s="102">
        <v>20</v>
      </c>
      <c r="G712" s="71">
        <v>0.7</v>
      </c>
      <c r="H712" s="71"/>
      <c r="I712" s="71">
        <f t="shared" si="47"/>
        <v>0</v>
      </c>
      <c r="J712" s="78">
        <f t="shared" si="48"/>
        <v>0</v>
      </c>
    </row>
    <row r="713" spans="1:10">
      <c r="A713" s="88">
        <v>44</v>
      </c>
      <c r="B713" s="152" t="s">
        <v>91</v>
      </c>
      <c r="C713" s="188" t="s">
        <v>98</v>
      </c>
      <c r="D713" s="88" t="s">
        <v>111</v>
      </c>
      <c r="E713" s="105">
        <v>20</v>
      </c>
      <c r="F713" s="102">
        <v>20</v>
      </c>
      <c r="G713" s="71">
        <v>0.7</v>
      </c>
      <c r="H713" s="71"/>
      <c r="I713" s="71">
        <f t="shared" si="47"/>
        <v>0</v>
      </c>
      <c r="J713" s="78">
        <f t="shared" si="48"/>
        <v>0</v>
      </c>
    </row>
    <row r="714" spans="1:10">
      <c r="A714" s="88">
        <v>45</v>
      </c>
      <c r="B714" s="153" t="s">
        <v>90</v>
      </c>
      <c r="C714" s="188" t="s">
        <v>98</v>
      </c>
      <c r="D714" s="88" t="s">
        <v>111</v>
      </c>
      <c r="E714" s="154">
        <v>20</v>
      </c>
      <c r="F714" s="135">
        <v>20</v>
      </c>
      <c r="G714" s="136">
        <v>1.2</v>
      </c>
      <c r="H714" s="136"/>
      <c r="I714" s="71">
        <f t="shared" si="47"/>
        <v>0</v>
      </c>
      <c r="J714" s="78">
        <f t="shared" si="48"/>
        <v>0</v>
      </c>
    </row>
    <row r="715" spans="1:10">
      <c r="A715" s="88">
        <v>46</v>
      </c>
      <c r="B715" s="152" t="s">
        <v>67</v>
      </c>
      <c r="C715" s="188" t="s">
        <v>98</v>
      </c>
      <c r="D715" s="88" t="s">
        <v>111</v>
      </c>
      <c r="E715" s="105">
        <v>5</v>
      </c>
      <c r="F715" s="102">
        <v>5</v>
      </c>
      <c r="G715" s="71">
        <v>0.9</v>
      </c>
      <c r="H715" s="71"/>
      <c r="I715" s="71">
        <f t="shared" si="47"/>
        <v>0</v>
      </c>
      <c r="J715" s="78">
        <f t="shared" si="48"/>
        <v>0</v>
      </c>
    </row>
    <row r="716" spans="1:10">
      <c r="A716" s="88">
        <v>47</v>
      </c>
      <c r="B716" s="152" t="s">
        <v>68</v>
      </c>
      <c r="C716" s="188" t="s">
        <v>98</v>
      </c>
      <c r="D716" s="88" t="s">
        <v>111</v>
      </c>
      <c r="E716" s="105">
        <v>5</v>
      </c>
      <c r="F716" s="102">
        <v>5</v>
      </c>
      <c r="G716" s="71">
        <v>1</v>
      </c>
      <c r="H716" s="71"/>
      <c r="I716" s="71">
        <f t="shared" si="47"/>
        <v>0</v>
      </c>
      <c r="J716" s="78">
        <f t="shared" si="48"/>
        <v>0</v>
      </c>
    </row>
    <row r="717" spans="1:10">
      <c r="A717" s="88">
        <v>48</v>
      </c>
      <c r="B717" s="153" t="s">
        <v>69</v>
      </c>
      <c r="C717" s="188" t="s">
        <v>98</v>
      </c>
      <c r="D717" s="88" t="s">
        <v>111</v>
      </c>
      <c r="E717" s="154">
        <v>5</v>
      </c>
      <c r="F717" s="135">
        <v>5</v>
      </c>
      <c r="G717" s="136">
        <v>1</v>
      </c>
      <c r="H717" s="136"/>
      <c r="I717" s="71">
        <f t="shared" si="47"/>
        <v>0</v>
      </c>
      <c r="J717" s="78">
        <f t="shared" si="48"/>
        <v>0</v>
      </c>
    </row>
    <row r="718" spans="1:10">
      <c r="A718" s="88">
        <v>49</v>
      </c>
      <c r="B718" s="152" t="s">
        <v>70</v>
      </c>
      <c r="C718" s="188" t="s">
        <v>98</v>
      </c>
      <c r="D718" s="88" t="s">
        <v>111</v>
      </c>
      <c r="E718" s="106">
        <v>8</v>
      </c>
      <c r="F718" s="102">
        <v>8</v>
      </c>
      <c r="G718" s="71">
        <v>5</v>
      </c>
      <c r="H718" s="71"/>
      <c r="I718" s="71">
        <f t="shared" si="47"/>
        <v>0</v>
      </c>
      <c r="J718" s="78">
        <f t="shared" si="48"/>
        <v>0</v>
      </c>
    </row>
    <row r="719" spans="1:10">
      <c r="A719" s="88">
        <v>50</v>
      </c>
      <c r="B719" s="155" t="s">
        <v>79</v>
      </c>
      <c r="C719" s="188" t="s">
        <v>98</v>
      </c>
      <c r="D719" s="88" t="s">
        <v>111</v>
      </c>
      <c r="E719" s="107">
        <v>8</v>
      </c>
      <c r="F719" s="102">
        <v>8</v>
      </c>
      <c r="G719" s="71">
        <v>2</v>
      </c>
      <c r="H719" s="71"/>
      <c r="I719" s="71">
        <f t="shared" si="47"/>
        <v>0</v>
      </c>
      <c r="J719" s="78">
        <f t="shared" si="48"/>
        <v>0</v>
      </c>
    </row>
    <row r="720" spans="1:10">
      <c r="A720" s="88">
        <v>51</v>
      </c>
      <c r="B720" s="207" t="s">
        <v>86</v>
      </c>
      <c r="C720" s="188" t="s">
        <v>98</v>
      </c>
      <c r="D720" s="88" t="s">
        <v>111</v>
      </c>
      <c r="E720" s="156">
        <v>8</v>
      </c>
      <c r="F720" s="156">
        <v>8</v>
      </c>
      <c r="G720" s="160">
        <v>6</v>
      </c>
      <c r="H720" s="160"/>
      <c r="I720" s="71">
        <f t="shared" si="47"/>
        <v>0</v>
      </c>
      <c r="J720" s="78">
        <f t="shared" si="48"/>
        <v>0</v>
      </c>
    </row>
    <row r="721" spans="1:10">
      <c r="A721" s="88">
        <v>52</v>
      </c>
      <c r="B721" s="207" t="s">
        <v>123</v>
      </c>
      <c r="C721" s="188" t="s">
        <v>98</v>
      </c>
      <c r="D721" s="88" t="s">
        <v>111</v>
      </c>
      <c r="E721" s="156">
        <v>3</v>
      </c>
      <c r="F721" s="156">
        <v>3</v>
      </c>
      <c r="G721" s="160">
        <v>7</v>
      </c>
      <c r="H721" s="160"/>
      <c r="I721" s="71">
        <f t="shared" si="47"/>
        <v>0</v>
      </c>
      <c r="J721" s="78">
        <f t="shared" si="48"/>
        <v>0</v>
      </c>
    </row>
    <row r="722" spans="1:10">
      <c r="A722" s="88">
        <v>53</v>
      </c>
      <c r="B722" s="208" t="s">
        <v>71</v>
      </c>
      <c r="C722" s="188" t="s">
        <v>98</v>
      </c>
      <c r="D722" s="88" t="s">
        <v>111</v>
      </c>
      <c r="E722" s="107">
        <v>3</v>
      </c>
      <c r="F722" s="102">
        <v>3</v>
      </c>
      <c r="G722" s="71">
        <v>0.5</v>
      </c>
      <c r="H722" s="71"/>
      <c r="I722" s="71">
        <f t="shared" si="47"/>
        <v>0</v>
      </c>
      <c r="J722" s="78">
        <f t="shared" si="48"/>
        <v>0</v>
      </c>
    </row>
    <row r="723" spans="1:10">
      <c r="A723" s="88">
        <v>54</v>
      </c>
      <c r="B723" s="208" t="s">
        <v>84</v>
      </c>
      <c r="C723" s="188" t="s">
        <v>98</v>
      </c>
      <c r="D723" s="88" t="s">
        <v>111</v>
      </c>
      <c r="E723" s="107">
        <v>5</v>
      </c>
      <c r="F723" s="102">
        <v>5</v>
      </c>
      <c r="G723" s="71">
        <v>1.5</v>
      </c>
      <c r="H723" s="71"/>
      <c r="I723" s="71">
        <f t="shared" si="47"/>
        <v>0</v>
      </c>
      <c r="J723" s="78">
        <f t="shared" si="48"/>
        <v>0</v>
      </c>
    </row>
    <row r="724" spans="1:10">
      <c r="A724" s="88">
        <v>55</v>
      </c>
      <c r="B724" s="209" t="s">
        <v>77</v>
      </c>
      <c r="C724" s="188" t="s">
        <v>98</v>
      </c>
      <c r="D724" s="210" t="s">
        <v>111</v>
      </c>
      <c r="E724" s="156">
        <v>5</v>
      </c>
      <c r="F724" s="135">
        <v>5</v>
      </c>
      <c r="G724" s="160">
        <v>10</v>
      </c>
      <c r="H724" s="160"/>
      <c r="I724" s="71">
        <f t="shared" si="47"/>
        <v>0</v>
      </c>
      <c r="J724" s="78">
        <f t="shared" si="48"/>
        <v>0</v>
      </c>
    </row>
    <row r="725" spans="1:10">
      <c r="A725" s="88">
        <v>56</v>
      </c>
      <c r="B725" s="117" t="s">
        <v>144</v>
      </c>
      <c r="C725" s="188" t="s">
        <v>98</v>
      </c>
      <c r="D725" s="88" t="s">
        <v>111</v>
      </c>
      <c r="E725" s="107">
        <v>5</v>
      </c>
      <c r="F725" s="102">
        <v>5</v>
      </c>
      <c r="G725" s="71">
        <v>0.7</v>
      </c>
      <c r="H725" s="71"/>
      <c r="I725" s="71">
        <f t="shared" si="47"/>
        <v>0</v>
      </c>
      <c r="J725" s="78">
        <f t="shared" si="48"/>
        <v>0</v>
      </c>
    </row>
    <row r="726" spans="1:10">
      <c r="A726" s="88">
        <v>57</v>
      </c>
      <c r="B726" s="112" t="s">
        <v>72</v>
      </c>
      <c r="C726" s="188" t="s">
        <v>98</v>
      </c>
      <c r="D726" s="88" t="s">
        <v>111</v>
      </c>
      <c r="E726" s="106">
        <v>3</v>
      </c>
      <c r="F726" s="102">
        <v>3</v>
      </c>
      <c r="G726" s="71">
        <v>8</v>
      </c>
      <c r="H726" s="71"/>
      <c r="I726" s="71">
        <f t="shared" si="47"/>
        <v>0</v>
      </c>
      <c r="J726" s="78">
        <f t="shared" si="48"/>
        <v>0</v>
      </c>
    </row>
    <row r="727" spans="1:10">
      <c r="A727" s="88">
        <v>58</v>
      </c>
      <c r="B727" s="112" t="s">
        <v>73</v>
      </c>
      <c r="C727" s="188" t="s">
        <v>98</v>
      </c>
      <c r="D727" s="88" t="s">
        <v>111</v>
      </c>
      <c r="E727" s="106">
        <v>3</v>
      </c>
      <c r="F727" s="102">
        <v>3</v>
      </c>
      <c r="G727" s="71">
        <v>10</v>
      </c>
      <c r="H727" s="71"/>
      <c r="I727" s="71">
        <f t="shared" si="47"/>
        <v>0</v>
      </c>
      <c r="J727" s="78">
        <f t="shared" si="48"/>
        <v>0</v>
      </c>
    </row>
    <row r="728" spans="1:10">
      <c r="A728" s="88">
        <v>59</v>
      </c>
      <c r="B728" s="112" t="s">
        <v>85</v>
      </c>
      <c r="C728" s="188" t="s">
        <v>98</v>
      </c>
      <c r="D728" s="88" t="s">
        <v>111</v>
      </c>
      <c r="E728" s="106">
        <v>5</v>
      </c>
      <c r="F728" s="102">
        <v>5</v>
      </c>
      <c r="G728" s="71">
        <v>6.5</v>
      </c>
      <c r="H728" s="71"/>
      <c r="I728" s="71">
        <f t="shared" si="47"/>
        <v>0</v>
      </c>
      <c r="J728" s="78">
        <f t="shared" si="48"/>
        <v>0</v>
      </c>
    </row>
    <row r="729" spans="1:10">
      <c r="A729" s="88">
        <v>60</v>
      </c>
      <c r="B729" s="112" t="s">
        <v>92</v>
      </c>
      <c r="C729" s="188" t="s">
        <v>98</v>
      </c>
      <c r="D729" s="88" t="s">
        <v>111</v>
      </c>
      <c r="E729" s="105">
        <v>5</v>
      </c>
      <c r="F729" s="102">
        <v>5</v>
      </c>
      <c r="G729" s="71">
        <v>1.1499999999999999</v>
      </c>
      <c r="H729" s="71"/>
      <c r="I729" s="71">
        <f t="shared" si="47"/>
        <v>0</v>
      </c>
      <c r="J729" s="78">
        <f t="shared" si="48"/>
        <v>0</v>
      </c>
    </row>
    <row r="730" spans="1:10">
      <c r="A730" s="88">
        <v>61</v>
      </c>
      <c r="B730" s="115" t="s">
        <v>74</v>
      </c>
      <c r="C730" s="188" t="s">
        <v>98</v>
      </c>
      <c r="D730" s="88" t="s">
        <v>111</v>
      </c>
      <c r="E730" s="102">
        <v>2</v>
      </c>
      <c r="F730" s="102">
        <v>2</v>
      </c>
      <c r="G730" s="71">
        <v>6</v>
      </c>
      <c r="H730" s="71"/>
      <c r="I730" s="71">
        <f t="shared" si="47"/>
        <v>0</v>
      </c>
      <c r="J730" s="78">
        <f t="shared" si="48"/>
        <v>0</v>
      </c>
    </row>
    <row r="731" spans="1:10">
      <c r="A731" s="88">
        <v>62</v>
      </c>
      <c r="B731" s="112" t="s">
        <v>93</v>
      </c>
      <c r="C731" s="188" t="s">
        <v>98</v>
      </c>
      <c r="D731" s="88" t="s">
        <v>111</v>
      </c>
      <c r="E731" s="105">
        <v>2</v>
      </c>
      <c r="F731" s="102">
        <v>2</v>
      </c>
      <c r="G731" s="71">
        <v>13</v>
      </c>
      <c r="H731" s="71"/>
      <c r="I731" s="71">
        <f t="shared" si="47"/>
        <v>0</v>
      </c>
      <c r="J731" s="78">
        <f t="shared" si="48"/>
        <v>0</v>
      </c>
    </row>
    <row r="732" spans="1:10">
      <c r="A732" s="88">
        <v>63</v>
      </c>
      <c r="B732" s="112" t="s">
        <v>75</v>
      </c>
      <c r="C732" s="188" t="s">
        <v>98</v>
      </c>
      <c r="D732" s="88" t="s">
        <v>111</v>
      </c>
      <c r="E732" s="105">
        <v>1</v>
      </c>
      <c r="F732" s="102">
        <v>1</v>
      </c>
      <c r="G732" s="71">
        <v>45</v>
      </c>
      <c r="H732" s="71"/>
      <c r="I732" s="71">
        <f t="shared" si="47"/>
        <v>0</v>
      </c>
      <c r="J732" s="78">
        <f t="shared" si="48"/>
        <v>0</v>
      </c>
    </row>
    <row r="733" spans="1:10">
      <c r="A733" s="88">
        <v>64</v>
      </c>
      <c r="B733" s="112" t="s">
        <v>76</v>
      </c>
      <c r="C733" s="188" t="s">
        <v>98</v>
      </c>
      <c r="D733" s="88" t="s">
        <v>111</v>
      </c>
      <c r="E733" s="105">
        <v>5</v>
      </c>
      <c r="F733" s="102">
        <v>5</v>
      </c>
      <c r="G733" s="71">
        <v>0.5</v>
      </c>
      <c r="H733" s="71"/>
      <c r="I733" s="71">
        <f t="shared" si="47"/>
        <v>0</v>
      </c>
      <c r="J733" s="78">
        <f t="shared" si="48"/>
        <v>0</v>
      </c>
    </row>
    <row r="734" spans="1:10">
      <c r="A734" s="88">
        <v>65</v>
      </c>
      <c r="B734" s="118" t="s">
        <v>160</v>
      </c>
      <c r="C734" s="188" t="s">
        <v>98</v>
      </c>
      <c r="D734" s="88" t="s">
        <v>111</v>
      </c>
      <c r="E734" s="106">
        <v>15</v>
      </c>
      <c r="F734" s="102">
        <v>15</v>
      </c>
      <c r="G734" s="71">
        <v>6</v>
      </c>
      <c r="H734" s="71"/>
      <c r="I734" s="71">
        <f t="shared" si="47"/>
        <v>0</v>
      </c>
      <c r="J734" s="78">
        <f t="shared" si="48"/>
        <v>0</v>
      </c>
    </row>
    <row r="735" spans="1:10">
      <c r="A735" s="88">
        <v>66</v>
      </c>
      <c r="B735" s="118" t="s">
        <v>145</v>
      </c>
      <c r="C735" s="188" t="s">
        <v>98</v>
      </c>
      <c r="D735" s="88" t="s">
        <v>111</v>
      </c>
      <c r="E735" s="108">
        <v>5</v>
      </c>
      <c r="F735" s="102">
        <v>5</v>
      </c>
      <c r="G735" s="71">
        <v>8</v>
      </c>
      <c r="H735" s="71"/>
      <c r="I735" s="71">
        <f t="shared" si="47"/>
        <v>0</v>
      </c>
      <c r="J735" s="78">
        <f t="shared" si="48"/>
        <v>0</v>
      </c>
    </row>
    <row r="736" spans="1:10">
      <c r="A736" s="243" t="s">
        <v>108</v>
      </c>
      <c r="B736" s="243"/>
      <c r="C736" s="243"/>
      <c r="D736" s="243"/>
      <c r="E736" s="109">
        <f>SUM(E696:E735)</f>
        <v>390</v>
      </c>
      <c r="F736" s="101">
        <f>SUM(F696:F735)</f>
        <v>390</v>
      </c>
      <c r="G736" s="101"/>
      <c r="H736" s="71"/>
      <c r="I736" s="71"/>
      <c r="J736" s="78"/>
    </row>
    <row r="737" spans="1:10">
      <c r="A737" s="231" t="s">
        <v>104</v>
      </c>
      <c r="B737" s="231"/>
      <c r="C737" s="231"/>
      <c r="D737" s="231"/>
      <c r="E737" s="231"/>
      <c r="F737" s="231"/>
      <c r="G737" s="231"/>
      <c r="H737" s="231"/>
      <c r="I737" s="231"/>
      <c r="J737" s="211">
        <f>SUM(I696:I735)</f>
        <v>0</v>
      </c>
    </row>
    <row r="738" spans="1:10">
      <c r="A738" s="231" t="s">
        <v>109</v>
      </c>
      <c r="B738" s="231"/>
      <c r="C738" s="231"/>
      <c r="D738" s="231"/>
      <c r="E738" s="231"/>
      <c r="F738" s="231"/>
      <c r="G738" s="231"/>
      <c r="H738" s="231"/>
      <c r="I738" s="231"/>
      <c r="J738" s="211">
        <f>SUM(J696:J735)</f>
        <v>0</v>
      </c>
    </row>
    <row r="739" spans="1:10">
      <c r="A739" s="230" t="s">
        <v>126</v>
      </c>
      <c r="B739" s="230"/>
      <c r="C739" s="230"/>
      <c r="D739" s="230"/>
      <c r="E739" s="230"/>
      <c r="F739" s="230"/>
      <c r="G739" s="230"/>
      <c r="H739" s="230"/>
      <c r="I739" s="230"/>
      <c r="J739" s="212">
        <f>J737*24%</f>
        <v>0</v>
      </c>
    </row>
    <row r="740" spans="1:10">
      <c r="A740" s="230" t="s">
        <v>125</v>
      </c>
      <c r="B740" s="230"/>
      <c r="C740" s="230"/>
      <c r="D740" s="230"/>
      <c r="E740" s="230"/>
      <c r="F740" s="230"/>
      <c r="G740" s="230"/>
      <c r="H740" s="230"/>
      <c r="I740" s="230"/>
      <c r="J740" s="212">
        <f>J738*24%</f>
        <v>0</v>
      </c>
    </row>
    <row r="741" spans="1:10">
      <c r="A741" s="230" t="s">
        <v>105</v>
      </c>
      <c r="B741" s="230"/>
      <c r="C741" s="230"/>
      <c r="D741" s="230"/>
      <c r="E741" s="230"/>
      <c r="F741" s="230"/>
      <c r="G741" s="230"/>
      <c r="H741" s="230"/>
      <c r="I741" s="230"/>
      <c r="J741" s="212">
        <f>SUM(J737,J739)</f>
        <v>0</v>
      </c>
    </row>
    <row r="742" spans="1:10">
      <c r="A742" s="230" t="s">
        <v>106</v>
      </c>
      <c r="B742" s="230"/>
      <c r="C742" s="230"/>
      <c r="D742" s="230"/>
      <c r="E742" s="230"/>
      <c r="F742" s="230"/>
      <c r="G742" s="230"/>
      <c r="H742" s="230"/>
      <c r="I742" s="230"/>
      <c r="J742" s="212">
        <f>SUM(J738,J740)</f>
        <v>0</v>
      </c>
    </row>
    <row r="743" spans="1:10">
      <c r="A743" s="73"/>
      <c r="B743" s="100"/>
      <c r="C743" s="100"/>
      <c r="D743" s="99"/>
      <c r="E743" s="99"/>
      <c r="F743" s="75"/>
      <c r="G743" s="75"/>
      <c r="H743" s="75"/>
      <c r="I743" s="121"/>
      <c r="J743" s="76"/>
    </row>
    <row r="744" spans="1:10" ht="36">
      <c r="A744" s="57" t="s">
        <v>0</v>
      </c>
      <c r="B744" s="58" t="s">
        <v>1</v>
      </c>
      <c r="C744" s="58" t="s">
        <v>43</v>
      </c>
      <c r="D744" s="58" t="s">
        <v>11</v>
      </c>
      <c r="E744" s="58" t="s">
        <v>55</v>
      </c>
      <c r="F744" s="58" t="s">
        <v>56</v>
      </c>
      <c r="G744" s="215" t="s">
        <v>54</v>
      </c>
      <c r="H744" s="216" t="s">
        <v>241</v>
      </c>
      <c r="I744" s="58" t="s">
        <v>9</v>
      </c>
      <c r="J744" s="59" t="s">
        <v>58</v>
      </c>
    </row>
    <row r="745" spans="1:10" ht="30">
      <c r="A745" s="60">
        <v>67</v>
      </c>
      <c r="B745" s="61" t="s">
        <v>138</v>
      </c>
      <c r="C745" s="188" t="s">
        <v>95</v>
      </c>
      <c r="D745" s="63" t="s">
        <v>111</v>
      </c>
      <c r="E745" s="110">
        <v>50</v>
      </c>
      <c r="F745" s="110">
        <v>50</v>
      </c>
      <c r="G745" s="89">
        <v>5.5</v>
      </c>
      <c r="H745" s="89"/>
      <c r="I745" s="90">
        <f>E745*H745</f>
        <v>0</v>
      </c>
      <c r="J745" s="173">
        <f>F745*H745</f>
        <v>0</v>
      </c>
    </row>
    <row r="746" spans="1:10" ht="45">
      <c r="A746" s="60">
        <v>68</v>
      </c>
      <c r="B746" s="61" t="s">
        <v>139</v>
      </c>
      <c r="C746" s="188" t="s">
        <v>95</v>
      </c>
      <c r="D746" s="63" t="s">
        <v>111</v>
      </c>
      <c r="E746" s="102">
        <v>30</v>
      </c>
      <c r="F746" s="102">
        <v>30</v>
      </c>
      <c r="G746" s="91">
        <v>7.5</v>
      </c>
      <c r="H746" s="91"/>
      <c r="I746" s="90">
        <f t="shared" ref="I746:I747" si="49">E746*H746</f>
        <v>0</v>
      </c>
      <c r="J746" s="173">
        <f t="shared" ref="J746:J747" si="50">F746*H746</f>
        <v>0</v>
      </c>
    </row>
    <row r="747" spans="1:10">
      <c r="A747" s="69">
        <v>69</v>
      </c>
      <c r="B747" s="72" t="s">
        <v>81</v>
      </c>
      <c r="C747" s="188" t="s">
        <v>95</v>
      </c>
      <c r="D747" s="63" t="s">
        <v>111</v>
      </c>
      <c r="E747" s="102">
        <v>15</v>
      </c>
      <c r="F747" s="102">
        <v>15</v>
      </c>
      <c r="G747" s="71">
        <v>1.8</v>
      </c>
      <c r="H747" s="71"/>
      <c r="I747" s="90">
        <f t="shared" si="49"/>
        <v>0</v>
      </c>
      <c r="J747" s="173">
        <f t="shared" si="50"/>
        <v>0</v>
      </c>
    </row>
    <row r="748" spans="1:10">
      <c r="A748" s="241" t="s">
        <v>108</v>
      </c>
      <c r="B748" s="241"/>
      <c r="C748" s="241"/>
      <c r="D748" s="241"/>
      <c r="E748" s="101">
        <f>SUM(E745:E747)</f>
        <v>95</v>
      </c>
      <c r="F748" s="101">
        <f>SUM(F745:F747)</f>
        <v>95</v>
      </c>
      <c r="G748" s="101"/>
      <c r="H748" s="75"/>
      <c r="I748" s="121"/>
      <c r="J748" s="171"/>
    </row>
    <row r="749" spans="1:10">
      <c r="A749" s="231" t="s">
        <v>104</v>
      </c>
      <c r="B749" s="231"/>
      <c r="C749" s="231"/>
      <c r="D749" s="231"/>
      <c r="E749" s="231"/>
      <c r="F749" s="231"/>
      <c r="G749" s="231"/>
      <c r="H749" s="231"/>
      <c r="I749" s="231"/>
      <c r="J749" s="92">
        <f>SUM(I745:I747)</f>
        <v>0</v>
      </c>
    </row>
    <row r="750" spans="1:10">
      <c r="A750" s="231" t="s">
        <v>109</v>
      </c>
      <c r="B750" s="231"/>
      <c r="C750" s="231"/>
      <c r="D750" s="231"/>
      <c r="E750" s="231"/>
      <c r="F750" s="231"/>
      <c r="G750" s="231"/>
      <c r="H750" s="231"/>
      <c r="I750" s="231"/>
      <c r="J750" s="122">
        <f>SUM(J745:J747)</f>
        <v>0</v>
      </c>
    </row>
    <row r="751" spans="1:10">
      <c r="A751" s="230" t="s">
        <v>131</v>
      </c>
      <c r="B751" s="230"/>
      <c r="C751" s="230"/>
      <c r="D751" s="230"/>
      <c r="E751" s="230"/>
      <c r="F751" s="230"/>
      <c r="G751" s="230"/>
      <c r="H751" s="230"/>
      <c r="I751" s="230"/>
      <c r="J751" s="77">
        <f>J749*6%</f>
        <v>0</v>
      </c>
    </row>
    <row r="752" spans="1:10">
      <c r="A752" s="230" t="s">
        <v>127</v>
      </c>
      <c r="B752" s="230"/>
      <c r="C752" s="230"/>
      <c r="D752" s="230"/>
      <c r="E752" s="230"/>
      <c r="F752" s="230"/>
      <c r="G752" s="230"/>
      <c r="H752" s="230"/>
      <c r="I752" s="230"/>
      <c r="J752" s="77">
        <f>J750*6%</f>
        <v>0</v>
      </c>
    </row>
    <row r="753" spans="1:10">
      <c r="A753" s="230" t="s">
        <v>105</v>
      </c>
      <c r="B753" s="230"/>
      <c r="C753" s="230"/>
      <c r="D753" s="230"/>
      <c r="E753" s="230"/>
      <c r="F753" s="230"/>
      <c r="G753" s="230"/>
      <c r="H753" s="230"/>
      <c r="I753" s="230"/>
      <c r="J753" s="77">
        <f>SUM(J749,J751)</f>
        <v>0</v>
      </c>
    </row>
    <row r="754" spans="1:10">
      <c r="A754" s="230" t="s">
        <v>106</v>
      </c>
      <c r="B754" s="230"/>
      <c r="C754" s="230"/>
      <c r="D754" s="230"/>
      <c r="E754" s="230"/>
      <c r="F754" s="230"/>
      <c r="G754" s="230"/>
      <c r="H754" s="230"/>
      <c r="I754" s="230"/>
      <c r="J754" s="77">
        <f>SUM(J750,J752)</f>
        <v>0</v>
      </c>
    </row>
    <row r="755" spans="1:10">
      <c r="A755" s="73"/>
      <c r="B755" s="74"/>
      <c r="C755" s="74"/>
      <c r="D755" s="75"/>
      <c r="E755" s="75"/>
      <c r="F755" s="75"/>
      <c r="G755" s="75"/>
      <c r="H755" s="75"/>
      <c r="I755" s="121"/>
      <c r="J755" s="76"/>
    </row>
    <row r="756" spans="1:10" ht="36">
      <c r="A756" s="57" t="s">
        <v>0</v>
      </c>
      <c r="B756" s="58" t="s">
        <v>1</v>
      </c>
      <c r="C756" s="58" t="s">
        <v>43</v>
      </c>
      <c r="D756" s="58" t="s">
        <v>11</v>
      </c>
      <c r="E756" s="58" t="s">
        <v>55</v>
      </c>
      <c r="F756" s="58" t="s">
        <v>56</v>
      </c>
      <c r="G756" s="215" t="s">
        <v>54</v>
      </c>
      <c r="H756" s="216" t="s">
        <v>241</v>
      </c>
      <c r="I756" s="58" t="s">
        <v>9</v>
      </c>
      <c r="J756" s="59" t="s">
        <v>58</v>
      </c>
    </row>
    <row r="757" spans="1:10" ht="30">
      <c r="A757" s="69">
        <v>70</v>
      </c>
      <c r="B757" s="68" t="s">
        <v>236</v>
      </c>
      <c r="C757" s="188" t="s">
        <v>97</v>
      </c>
      <c r="D757" s="63" t="s">
        <v>111</v>
      </c>
      <c r="E757" s="69">
        <v>150</v>
      </c>
      <c r="F757" s="69">
        <v>150</v>
      </c>
      <c r="G757" s="71">
        <v>11</v>
      </c>
      <c r="H757" s="71"/>
      <c r="I757" s="78">
        <f>E757*H757</f>
        <v>0</v>
      </c>
      <c r="J757" s="78">
        <f>F757*H757</f>
        <v>0</v>
      </c>
    </row>
    <row r="758" spans="1:10" ht="30">
      <c r="A758" s="69">
        <v>71</v>
      </c>
      <c r="B758" s="61" t="s">
        <v>164</v>
      </c>
      <c r="C758" s="188" t="s">
        <v>97</v>
      </c>
      <c r="D758" s="63" t="s">
        <v>111</v>
      </c>
      <c r="E758" s="69">
        <v>100</v>
      </c>
      <c r="F758" s="69">
        <v>100</v>
      </c>
      <c r="G758" s="71">
        <v>2.5</v>
      </c>
      <c r="H758" s="71"/>
      <c r="I758" s="78">
        <f t="shared" ref="I758:I761" si="51">E758*H758</f>
        <v>0</v>
      </c>
      <c r="J758" s="78">
        <f t="shared" ref="J758:J761" si="52">F758*H758</f>
        <v>0</v>
      </c>
    </row>
    <row r="759" spans="1:10" ht="30">
      <c r="A759" s="69">
        <v>72</v>
      </c>
      <c r="B759" s="93" t="s">
        <v>124</v>
      </c>
      <c r="C759" s="188" t="s">
        <v>97</v>
      </c>
      <c r="D759" s="63" t="s">
        <v>111</v>
      </c>
      <c r="E759" s="69">
        <v>10</v>
      </c>
      <c r="F759" s="69">
        <v>10</v>
      </c>
      <c r="G759" s="71">
        <v>2.5</v>
      </c>
      <c r="H759" s="71"/>
      <c r="I759" s="78">
        <f t="shared" si="51"/>
        <v>0</v>
      </c>
      <c r="J759" s="78">
        <f t="shared" si="52"/>
        <v>0</v>
      </c>
    </row>
    <row r="760" spans="1:10">
      <c r="A760" s="69">
        <v>73</v>
      </c>
      <c r="B760" s="61" t="s">
        <v>237</v>
      </c>
      <c r="C760" s="188" t="s">
        <v>97</v>
      </c>
      <c r="D760" s="63" t="s">
        <v>111</v>
      </c>
      <c r="E760" s="69">
        <v>25</v>
      </c>
      <c r="F760" s="69">
        <v>25</v>
      </c>
      <c r="G760" s="71">
        <v>6</v>
      </c>
      <c r="H760" s="71"/>
      <c r="I760" s="78">
        <f t="shared" si="51"/>
        <v>0</v>
      </c>
      <c r="J760" s="78">
        <f t="shared" si="52"/>
        <v>0</v>
      </c>
    </row>
    <row r="761" spans="1:10">
      <c r="A761" s="69">
        <v>74</v>
      </c>
      <c r="B761" s="93" t="s">
        <v>222</v>
      </c>
      <c r="C761" s="188" t="s">
        <v>97</v>
      </c>
      <c r="D761" s="63" t="s">
        <v>111</v>
      </c>
      <c r="E761" s="69">
        <v>55</v>
      </c>
      <c r="F761" s="69">
        <v>55</v>
      </c>
      <c r="G761" s="71">
        <v>1.8</v>
      </c>
      <c r="H761" s="71"/>
      <c r="I761" s="78">
        <f t="shared" si="51"/>
        <v>0</v>
      </c>
      <c r="J761" s="78">
        <f t="shared" si="52"/>
        <v>0</v>
      </c>
    </row>
    <row r="762" spans="1:10">
      <c r="A762" s="232" t="s">
        <v>108</v>
      </c>
      <c r="B762" s="233"/>
      <c r="C762" s="233"/>
      <c r="D762" s="234"/>
      <c r="E762" s="73">
        <f>SUM(E757:E761)</f>
        <v>340</v>
      </c>
      <c r="F762" s="73">
        <f>SUM(F757:F761)</f>
        <v>340</v>
      </c>
      <c r="G762" s="73"/>
      <c r="H762" s="71"/>
      <c r="I762" s="78"/>
      <c r="J762" s="94"/>
    </row>
    <row r="763" spans="1:10">
      <c r="A763" s="235" t="s">
        <v>104</v>
      </c>
      <c r="B763" s="236"/>
      <c r="C763" s="236"/>
      <c r="D763" s="236"/>
      <c r="E763" s="236"/>
      <c r="F763" s="236"/>
      <c r="G763" s="236"/>
      <c r="H763" s="236"/>
      <c r="I763" s="236"/>
      <c r="J763" s="122">
        <f>SUM(I757:I761)</f>
        <v>0</v>
      </c>
    </row>
    <row r="764" spans="1:10">
      <c r="A764" s="235" t="s">
        <v>109</v>
      </c>
      <c r="B764" s="236"/>
      <c r="C764" s="236"/>
      <c r="D764" s="236"/>
      <c r="E764" s="236"/>
      <c r="F764" s="236"/>
      <c r="G764" s="236"/>
      <c r="H764" s="236"/>
      <c r="I764" s="237"/>
      <c r="J764" s="122">
        <f>SUM(J757:J761)</f>
        <v>0</v>
      </c>
    </row>
    <row r="765" spans="1:10">
      <c r="A765" s="230" t="s">
        <v>131</v>
      </c>
      <c r="B765" s="230"/>
      <c r="C765" s="230"/>
      <c r="D765" s="230"/>
      <c r="E765" s="230"/>
      <c r="F765" s="230"/>
      <c r="G765" s="230"/>
      <c r="H765" s="230"/>
      <c r="I765" s="230"/>
      <c r="J765" s="77">
        <f>J763*6%</f>
        <v>0</v>
      </c>
    </row>
    <row r="766" spans="1:10">
      <c r="A766" s="238" t="s">
        <v>127</v>
      </c>
      <c r="B766" s="239"/>
      <c r="C766" s="239"/>
      <c r="D766" s="239"/>
      <c r="E766" s="239"/>
      <c r="F766" s="239"/>
      <c r="G766" s="239"/>
      <c r="H766" s="239"/>
      <c r="I766" s="240"/>
      <c r="J766" s="77">
        <f>J764*6%</f>
        <v>0</v>
      </c>
    </row>
    <row r="767" spans="1:10">
      <c r="A767" s="238" t="s">
        <v>105</v>
      </c>
      <c r="B767" s="239"/>
      <c r="C767" s="239"/>
      <c r="D767" s="239"/>
      <c r="E767" s="239"/>
      <c r="F767" s="239"/>
      <c r="G767" s="239"/>
      <c r="H767" s="239"/>
      <c r="I767" s="240"/>
      <c r="J767" s="77">
        <f>SUM(J763,J765)</f>
        <v>0</v>
      </c>
    </row>
    <row r="768" spans="1:10">
      <c r="A768" s="230" t="s">
        <v>106</v>
      </c>
      <c r="B768" s="230"/>
      <c r="C768" s="230"/>
      <c r="D768" s="230"/>
      <c r="E768" s="230"/>
      <c r="F768" s="230"/>
      <c r="G768" s="230"/>
      <c r="H768" s="230"/>
      <c r="I768" s="230"/>
      <c r="J768" s="77">
        <f>SUM(J764,J766)</f>
        <v>0</v>
      </c>
    </row>
    <row r="769" spans="1:10">
      <c r="A769" s="73"/>
      <c r="B769" s="74"/>
      <c r="C769" s="74"/>
      <c r="D769" s="75"/>
      <c r="E769" s="75"/>
      <c r="F769" s="75"/>
      <c r="G769" s="75"/>
      <c r="H769" s="75"/>
      <c r="I769" s="121"/>
      <c r="J769" s="76"/>
    </row>
    <row r="770" spans="1:10">
      <c r="A770" s="231" t="s">
        <v>112</v>
      </c>
      <c r="B770" s="231"/>
      <c r="C770" s="231"/>
      <c r="D770" s="231"/>
      <c r="E770" s="231"/>
      <c r="F770" s="231"/>
      <c r="G770" s="231"/>
      <c r="H770" s="231"/>
      <c r="I770" s="231"/>
      <c r="J770" s="122">
        <f>SUM(J653,J667,J688,J737)</f>
        <v>0</v>
      </c>
    </row>
    <row r="771" spans="1:10">
      <c r="A771" s="231" t="s">
        <v>169</v>
      </c>
      <c r="B771" s="231"/>
      <c r="C771" s="231"/>
      <c r="D771" s="231"/>
      <c r="E771" s="231"/>
      <c r="F771" s="231"/>
      <c r="G771" s="231"/>
      <c r="H771" s="231"/>
      <c r="I771" s="231"/>
      <c r="J771" s="122">
        <f>SUM(J654,J668,J738,J689)</f>
        <v>0</v>
      </c>
    </row>
    <row r="772" spans="1:10">
      <c r="A772" s="230" t="s">
        <v>126</v>
      </c>
      <c r="B772" s="230"/>
      <c r="C772" s="230"/>
      <c r="D772" s="230"/>
      <c r="E772" s="230"/>
      <c r="F772" s="230"/>
      <c r="G772" s="230"/>
      <c r="H772" s="230"/>
      <c r="I772" s="230"/>
      <c r="J772" s="77">
        <f>SUM(J655,J669,J739,J690)</f>
        <v>0</v>
      </c>
    </row>
    <row r="773" spans="1:10">
      <c r="A773" s="230" t="s">
        <v>125</v>
      </c>
      <c r="B773" s="230"/>
      <c r="C773" s="230"/>
      <c r="D773" s="230"/>
      <c r="E773" s="230"/>
      <c r="F773" s="230"/>
      <c r="G773" s="230"/>
      <c r="H773" s="230"/>
      <c r="I773" s="230"/>
      <c r="J773" s="77">
        <f>SUM(J656,J670,J691,J740)</f>
        <v>0</v>
      </c>
    </row>
    <row r="774" spans="1:10">
      <c r="A774" s="230" t="s">
        <v>170</v>
      </c>
      <c r="B774" s="230"/>
      <c r="C774" s="230"/>
      <c r="D774" s="230"/>
      <c r="E774" s="230"/>
      <c r="F774" s="230"/>
      <c r="G774" s="230"/>
      <c r="H774" s="230"/>
      <c r="I774" s="230"/>
      <c r="J774" s="77">
        <f>SUM(J770,J772)</f>
        <v>0</v>
      </c>
    </row>
    <row r="775" spans="1:10">
      <c r="A775" s="230" t="s">
        <v>113</v>
      </c>
      <c r="B775" s="230"/>
      <c r="C775" s="230"/>
      <c r="D775" s="230"/>
      <c r="E775" s="230"/>
      <c r="F775" s="230"/>
      <c r="G775" s="230"/>
      <c r="H775" s="230"/>
      <c r="I775" s="230"/>
      <c r="J775" s="77">
        <f>SUM(J771,J773)</f>
        <v>0</v>
      </c>
    </row>
    <row r="776" spans="1:10">
      <c r="A776" s="73"/>
      <c r="B776" s="74"/>
      <c r="C776" s="74"/>
      <c r="D776" s="75"/>
      <c r="E776" s="75"/>
      <c r="F776" s="75"/>
      <c r="G776" s="75"/>
      <c r="H776" s="75"/>
      <c r="I776" s="121"/>
      <c r="J776" s="76"/>
    </row>
    <row r="777" spans="1:10">
      <c r="A777" s="231" t="s">
        <v>112</v>
      </c>
      <c r="B777" s="231"/>
      <c r="C777" s="231"/>
      <c r="D777" s="231"/>
      <c r="E777" s="231"/>
      <c r="F777" s="231"/>
      <c r="G777" s="231"/>
      <c r="H777" s="231"/>
      <c r="I777" s="231"/>
      <c r="J777" s="122">
        <f>SUM(J749,J763)</f>
        <v>0</v>
      </c>
    </row>
    <row r="778" spans="1:10">
      <c r="A778" s="231" t="s">
        <v>169</v>
      </c>
      <c r="B778" s="231"/>
      <c r="C778" s="231"/>
      <c r="D778" s="231"/>
      <c r="E778" s="231"/>
      <c r="F778" s="231"/>
      <c r="G778" s="231"/>
      <c r="H778" s="231"/>
      <c r="I778" s="231"/>
      <c r="J778" s="122">
        <f>SUM(J750,J764)</f>
        <v>0</v>
      </c>
    </row>
    <row r="779" spans="1:10">
      <c r="A779" s="230" t="s">
        <v>131</v>
      </c>
      <c r="B779" s="230"/>
      <c r="C779" s="230"/>
      <c r="D779" s="230"/>
      <c r="E779" s="230"/>
      <c r="F779" s="230"/>
      <c r="G779" s="230"/>
      <c r="H779" s="230"/>
      <c r="I779" s="230"/>
      <c r="J779" s="77">
        <f>SUM(J751,J765)</f>
        <v>0</v>
      </c>
    </row>
    <row r="780" spans="1:10">
      <c r="A780" s="230" t="s">
        <v>127</v>
      </c>
      <c r="B780" s="230"/>
      <c r="C780" s="230"/>
      <c r="D780" s="230"/>
      <c r="E780" s="230"/>
      <c r="F780" s="230"/>
      <c r="G780" s="230"/>
      <c r="H780" s="230"/>
      <c r="I780" s="230"/>
      <c r="J780" s="77">
        <f>SUM(J752,J766)</f>
        <v>0</v>
      </c>
    </row>
    <row r="781" spans="1:10">
      <c r="A781" s="230" t="s">
        <v>170</v>
      </c>
      <c r="B781" s="230"/>
      <c r="C781" s="230"/>
      <c r="D781" s="230"/>
      <c r="E781" s="230"/>
      <c r="F781" s="230"/>
      <c r="G781" s="230"/>
      <c r="H781" s="230"/>
      <c r="I781" s="230"/>
      <c r="J781" s="77">
        <f>SUM(J777,J779)</f>
        <v>0</v>
      </c>
    </row>
    <row r="782" spans="1:10">
      <c r="A782" s="230" t="s">
        <v>113</v>
      </c>
      <c r="B782" s="230"/>
      <c r="C782" s="230"/>
      <c r="D782" s="230"/>
      <c r="E782" s="230"/>
      <c r="F782" s="230"/>
      <c r="G782" s="230"/>
      <c r="H782" s="230"/>
      <c r="I782" s="230"/>
      <c r="J782" s="77">
        <f>SUM(J778,J780)</f>
        <v>0</v>
      </c>
    </row>
    <row r="783" spans="1:10">
      <c r="A783" s="73"/>
      <c r="B783" s="74"/>
      <c r="C783" s="74"/>
      <c r="D783" s="75"/>
      <c r="E783" s="75"/>
      <c r="F783" s="75"/>
      <c r="G783" s="75"/>
      <c r="H783" s="75"/>
      <c r="I783" s="121"/>
      <c r="J783" s="76"/>
    </row>
    <row r="784" spans="1:10">
      <c r="A784" s="228" t="s">
        <v>114</v>
      </c>
      <c r="B784" s="228"/>
      <c r="C784" s="228"/>
      <c r="D784" s="228"/>
      <c r="E784" s="228"/>
      <c r="F784" s="228"/>
      <c r="G784" s="228"/>
      <c r="H784" s="228"/>
      <c r="I784" s="228"/>
      <c r="J784" s="95">
        <f>SUM(J770,J777)</f>
        <v>0</v>
      </c>
    </row>
    <row r="785" spans="1:10">
      <c r="A785" s="228" t="s">
        <v>115</v>
      </c>
      <c r="B785" s="228"/>
      <c r="C785" s="228"/>
      <c r="D785" s="228"/>
      <c r="E785" s="228"/>
      <c r="F785" s="228"/>
      <c r="G785" s="228"/>
      <c r="H785" s="228"/>
      <c r="I785" s="228"/>
      <c r="J785" s="95">
        <f>SUM(J771,J778)</f>
        <v>0</v>
      </c>
    </row>
    <row r="786" spans="1:10">
      <c r="A786" s="228" t="s">
        <v>129</v>
      </c>
      <c r="B786" s="228"/>
      <c r="C786" s="228"/>
      <c r="D786" s="228"/>
      <c r="E786" s="228"/>
      <c r="F786" s="228"/>
      <c r="G786" s="228"/>
      <c r="H786" s="228"/>
      <c r="I786" s="228"/>
      <c r="J786" s="95">
        <f>SUM(J772,J779)</f>
        <v>0</v>
      </c>
    </row>
    <row r="787" spans="1:10">
      <c r="A787" s="228" t="s">
        <v>128</v>
      </c>
      <c r="B787" s="228"/>
      <c r="C787" s="228"/>
      <c r="D787" s="228"/>
      <c r="E787" s="228"/>
      <c r="F787" s="228"/>
      <c r="G787" s="228"/>
      <c r="H787" s="228"/>
      <c r="I787" s="228"/>
      <c r="J787" s="95">
        <f>SUM(J773,J780)</f>
        <v>0</v>
      </c>
    </row>
    <row r="788" spans="1:10">
      <c r="A788" s="228" t="s">
        <v>52</v>
      </c>
      <c r="B788" s="228"/>
      <c r="C788" s="228"/>
      <c r="D788" s="228"/>
      <c r="E788" s="228"/>
      <c r="F788" s="228"/>
      <c r="G788" s="228"/>
      <c r="H788" s="228"/>
      <c r="I788" s="228"/>
      <c r="J788" s="96">
        <f>SUM(J784,J786)</f>
        <v>0</v>
      </c>
    </row>
    <row r="789" spans="1:10">
      <c r="A789" s="228" t="s">
        <v>116</v>
      </c>
      <c r="B789" s="228"/>
      <c r="C789" s="228"/>
      <c r="D789" s="228"/>
      <c r="E789" s="228"/>
      <c r="F789" s="228"/>
      <c r="G789" s="228"/>
      <c r="H789" s="228"/>
      <c r="I789" s="228"/>
      <c r="J789" s="96">
        <f>SUM(J785,J787)</f>
        <v>0</v>
      </c>
    </row>
    <row r="790" spans="1:10">
      <c r="A790" s="229" t="s">
        <v>130</v>
      </c>
      <c r="B790" s="229"/>
      <c r="C790" s="229"/>
      <c r="D790" s="229"/>
      <c r="E790" s="229"/>
      <c r="F790" s="229"/>
      <c r="G790" s="229"/>
      <c r="H790" s="229"/>
      <c r="I790" s="229"/>
      <c r="J790" s="123">
        <f>SUM(J788:J789)</f>
        <v>0</v>
      </c>
    </row>
    <row r="793" spans="1:10">
      <c r="A793" s="227" t="s">
        <v>238</v>
      </c>
      <c r="B793" s="227"/>
      <c r="C793" s="227"/>
      <c r="D793" s="227"/>
      <c r="E793" s="227"/>
      <c r="F793" s="227"/>
      <c r="G793" s="227"/>
      <c r="H793" s="227"/>
      <c r="I793" s="227"/>
      <c r="J793" s="227"/>
    </row>
    <row r="794" spans="1:10">
      <c r="A794" s="228" t="s">
        <v>114</v>
      </c>
      <c r="B794" s="228"/>
      <c r="C794" s="228"/>
      <c r="D794" s="228"/>
      <c r="E794" s="228"/>
      <c r="F794" s="228"/>
      <c r="G794" s="228"/>
      <c r="H794" s="228"/>
      <c r="I794" s="228"/>
      <c r="J794" s="95">
        <f>SUM(J144,J295,J477,J631,J784)</f>
        <v>0</v>
      </c>
    </row>
    <row r="795" spans="1:10">
      <c r="A795" s="228" t="s">
        <v>115</v>
      </c>
      <c r="B795" s="228"/>
      <c r="C795" s="228"/>
      <c r="D795" s="228"/>
      <c r="E795" s="228"/>
      <c r="F795" s="228"/>
      <c r="G795" s="228"/>
      <c r="H795" s="228"/>
      <c r="I795" s="228"/>
      <c r="J795" s="95">
        <f>SUM(J145,J296,J478,J632,J785)</f>
        <v>0</v>
      </c>
    </row>
    <row r="796" spans="1:10">
      <c r="A796" s="228" t="s">
        <v>239</v>
      </c>
      <c r="B796" s="228"/>
      <c r="C796" s="228"/>
      <c r="D796" s="228"/>
      <c r="E796" s="228"/>
      <c r="F796" s="228"/>
      <c r="G796" s="228"/>
      <c r="H796" s="228"/>
      <c r="I796" s="228"/>
      <c r="J796" s="95">
        <f>SUM(J146,J297,J479,J633,J786)</f>
        <v>0</v>
      </c>
    </row>
    <row r="797" spans="1:10">
      <c r="A797" s="228" t="s">
        <v>240</v>
      </c>
      <c r="B797" s="228"/>
      <c r="C797" s="228"/>
      <c r="D797" s="228"/>
      <c r="E797" s="228"/>
      <c r="F797" s="228"/>
      <c r="G797" s="228"/>
      <c r="H797" s="228"/>
      <c r="I797" s="228"/>
      <c r="J797" s="95">
        <f>SUM(J147,J298,J480,J634,J787)</f>
        <v>0</v>
      </c>
    </row>
    <row r="798" spans="1:10">
      <c r="A798" s="228" t="s">
        <v>52</v>
      </c>
      <c r="B798" s="228"/>
      <c r="C798" s="228"/>
      <c r="D798" s="228"/>
      <c r="E798" s="228"/>
      <c r="F798" s="228"/>
      <c r="G798" s="228"/>
      <c r="H798" s="228"/>
      <c r="I798" s="228"/>
      <c r="J798" s="96">
        <f>SUM(J794,J796)</f>
        <v>0</v>
      </c>
    </row>
    <row r="799" spans="1:10">
      <c r="A799" s="228" t="s">
        <v>116</v>
      </c>
      <c r="B799" s="228"/>
      <c r="C799" s="228"/>
      <c r="D799" s="228"/>
      <c r="E799" s="228"/>
      <c r="F799" s="228"/>
      <c r="G799" s="228"/>
      <c r="H799" s="228"/>
      <c r="I799" s="228"/>
      <c r="J799" s="96">
        <f>SUM(J795,J797)</f>
        <v>0</v>
      </c>
    </row>
    <row r="800" spans="1:10">
      <c r="A800" s="229" t="s">
        <v>130</v>
      </c>
      <c r="B800" s="229"/>
      <c r="C800" s="229"/>
      <c r="D800" s="229"/>
      <c r="E800" s="229"/>
      <c r="F800" s="229"/>
      <c r="G800" s="229"/>
      <c r="H800" s="229"/>
      <c r="I800" s="229"/>
      <c r="J800" s="217">
        <f>SUM(J798:J799)</f>
        <v>0</v>
      </c>
    </row>
    <row r="804" spans="3:3">
      <c r="C804" s="218"/>
    </row>
    <row r="805" spans="3:3">
      <c r="C805" s="218" t="s">
        <v>243</v>
      </c>
    </row>
    <row r="806" spans="3:3">
      <c r="C806" s="218" t="s">
        <v>244</v>
      </c>
    </row>
    <row r="807" spans="3:3">
      <c r="C807" s="218"/>
    </row>
    <row r="808" spans="3:3">
      <c r="C808" s="218"/>
    </row>
    <row r="809" spans="3:3">
      <c r="C809" s="218" t="s">
        <v>245</v>
      </c>
    </row>
  </sheetData>
  <mergeCells count="334">
    <mergeCell ref="A635:I635"/>
    <mergeCell ref="A636:I636"/>
    <mergeCell ref="A637:I637"/>
    <mergeCell ref="A629:I629"/>
    <mergeCell ref="A631:I631"/>
    <mergeCell ref="A632:I632"/>
    <mergeCell ref="A633:I633"/>
    <mergeCell ref="A634:I634"/>
    <mergeCell ref="A624:I624"/>
    <mergeCell ref="A625:I625"/>
    <mergeCell ref="A626:I626"/>
    <mergeCell ref="A627:I627"/>
    <mergeCell ref="A628:I628"/>
    <mergeCell ref="A618:I618"/>
    <mergeCell ref="A619:I619"/>
    <mergeCell ref="A620:I620"/>
    <mergeCell ref="A621:I621"/>
    <mergeCell ref="A622:I622"/>
    <mergeCell ref="A612:I612"/>
    <mergeCell ref="A613:I613"/>
    <mergeCell ref="A614:I614"/>
    <mergeCell ref="A615:I615"/>
    <mergeCell ref="A617:I617"/>
    <mergeCell ref="A600:I600"/>
    <mergeCell ref="A601:I601"/>
    <mergeCell ref="A609:D609"/>
    <mergeCell ref="A610:I610"/>
    <mergeCell ref="A611:I611"/>
    <mergeCell ref="A595:D595"/>
    <mergeCell ref="A596:I596"/>
    <mergeCell ref="A597:I597"/>
    <mergeCell ref="A598:I598"/>
    <mergeCell ref="A599:I599"/>
    <mergeCell ref="A585:I585"/>
    <mergeCell ref="A586:I586"/>
    <mergeCell ref="A587:I587"/>
    <mergeCell ref="A588:I588"/>
    <mergeCell ref="A589:I589"/>
    <mergeCell ref="A538:I538"/>
    <mergeCell ref="A539:I539"/>
    <mergeCell ref="A540:I540"/>
    <mergeCell ref="A583:D583"/>
    <mergeCell ref="A584:I584"/>
    <mergeCell ref="A519:I519"/>
    <mergeCell ref="A534:D534"/>
    <mergeCell ref="A535:I535"/>
    <mergeCell ref="A536:I536"/>
    <mergeCell ref="A537:I537"/>
    <mergeCell ref="A514:I514"/>
    <mergeCell ref="A515:I515"/>
    <mergeCell ref="A516:I516"/>
    <mergeCell ref="A517:I517"/>
    <mergeCell ref="A518:I518"/>
    <mergeCell ref="A501:I501"/>
    <mergeCell ref="A502:I502"/>
    <mergeCell ref="A503:I503"/>
    <mergeCell ref="A504:I504"/>
    <mergeCell ref="A513:D513"/>
    <mergeCell ref="A486:J486"/>
    <mergeCell ref="A497:D497"/>
    <mergeCell ref="A498:D498"/>
    <mergeCell ref="A499:I499"/>
    <mergeCell ref="A500:I500"/>
    <mergeCell ref="A480:I480"/>
    <mergeCell ref="A481:I481"/>
    <mergeCell ref="A482:I482"/>
    <mergeCell ref="A483:I483"/>
    <mergeCell ref="A475:I475"/>
    <mergeCell ref="A476:J476"/>
    <mergeCell ref="A477:I477"/>
    <mergeCell ref="A478:I478"/>
    <mergeCell ref="A479:I479"/>
    <mergeCell ref="A470:I470"/>
    <mergeCell ref="A471:I471"/>
    <mergeCell ref="A472:I472"/>
    <mergeCell ref="A473:I473"/>
    <mergeCell ref="A474:I474"/>
    <mergeCell ref="A464:I464"/>
    <mergeCell ref="A465:I465"/>
    <mergeCell ref="A466:I466"/>
    <mergeCell ref="A467:I467"/>
    <mergeCell ref="A468:I468"/>
    <mergeCell ref="A458:I458"/>
    <mergeCell ref="A459:I459"/>
    <mergeCell ref="A460:I460"/>
    <mergeCell ref="A461:I461"/>
    <mergeCell ref="A463:I463"/>
    <mergeCell ref="A452:I452"/>
    <mergeCell ref="A453:I453"/>
    <mergeCell ref="A455:J455"/>
    <mergeCell ref="A456:I456"/>
    <mergeCell ref="A457:I457"/>
    <mergeCell ref="A447:D447"/>
    <mergeCell ref="A448:I448"/>
    <mergeCell ref="A449:I449"/>
    <mergeCell ref="A450:I450"/>
    <mergeCell ref="A451:I451"/>
    <mergeCell ref="A434:I434"/>
    <mergeCell ref="A435:I435"/>
    <mergeCell ref="A436:I436"/>
    <mergeCell ref="A437:I437"/>
    <mergeCell ref="A438:I438"/>
    <mergeCell ref="A425:I425"/>
    <mergeCell ref="A426:I426"/>
    <mergeCell ref="A427:I427"/>
    <mergeCell ref="A432:D432"/>
    <mergeCell ref="A433:I433"/>
    <mergeCell ref="A420:I420"/>
    <mergeCell ref="A421:I421"/>
    <mergeCell ref="A422:I422"/>
    <mergeCell ref="A423:I423"/>
    <mergeCell ref="A424:I424"/>
    <mergeCell ref="A356:I356"/>
    <mergeCell ref="A357:I357"/>
    <mergeCell ref="A417:D417"/>
    <mergeCell ref="A418:I418"/>
    <mergeCell ref="A419:I419"/>
    <mergeCell ref="C351:D351"/>
    <mergeCell ref="A352:I352"/>
    <mergeCell ref="A353:I353"/>
    <mergeCell ref="A354:I354"/>
    <mergeCell ref="A355:I355"/>
    <mergeCell ref="A328:I328"/>
    <mergeCell ref="A329:I329"/>
    <mergeCell ref="A330:I330"/>
    <mergeCell ref="A331:I331"/>
    <mergeCell ref="A332:I332"/>
    <mergeCell ref="A316:I316"/>
    <mergeCell ref="A317:I317"/>
    <mergeCell ref="A318:I318"/>
    <mergeCell ref="A326:D326"/>
    <mergeCell ref="A327:I327"/>
    <mergeCell ref="A304:J304"/>
    <mergeCell ref="A312:D312"/>
    <mergeCell ref="A313:I313"/>
    <mergeCell ref="A314:I314"/>
    <mergeCell ref="A315:I315"/>
    <mergeCell ref="A298:I298"/>
    <mergeCell ref="A301:I301"/>
    <mergeCell ref="A168:I168"/>
    <mergeCell ref="A177:I177"/>
    <mergeCell ref="A299:I299"/>
    <mergeCell ref="A300:I300"/>
    <mergeCell ref="A293:I293"/>
    <mergeCell ref="A295:I295"/>
    <mergeCell ref="A296:I296"/>
    <mergeCell ref="A297:I297"/>
    <mergeCell ref="A288:I288"/>
    <mergeCell ref="A289:I289"/>
    <mergeCell ref="A290:I290"/>
    <mergeCell ref="A291:I291"/>
    <mergeCell ref="A292:I292"/>
    <mergeCell ref="A282:I282"/>
    <mergeCell ref="A283:I283"/>
    <mergeCell ref="A284:I284"/>
    <mergeCell ref="A285:I285"/>
    <mergeCell ref="A286:I286"/>
    <mergeCell ref="A276:I276"/>
    <mergeCell ref="A277:I277"/>
    <mergeCell ref="A278:I278"/>
    <mergeCell ref="A279:I279"/>
    <mergeCell ref="A281:I281"/>
    <mergeCell ref="A262:I262"/>
    <mergeCell ref="A263:I263"/>
    <mergeCell ref="A273:D273"/>
    <mergeCell ref="A274:I274"/>
    <mergeCell ref="A275:I275"/>
    <mergeCell ref="A257:D257"/>
    <mergeCell ref="A258:I258"/>
    <mergeCell ref="A259:I259"/>
    <mergeCell ref="A260:I260"/>
    <mergeCell ref="A261:I261"/>
    <mergeCell ref="A248:I248"/>
    <mergeCell ref="A249:I249"/>
    <mergeCell ref="A250:I250"/>
    <mergeCell ref="A251:I251"/>
    <mergeCell ref="A252:I252"/>
    <mergeCell ref="A204:I204"/>
    <mergeCell ref="A205:I205"/>
    <mergeCell ref="A206:I206"/>
    <mergeCell ref="A246:D246"/>
    <mergeCell ref="A247:I247"/>
    <mergeCell ref="A181:I181"/>
    <mergeCell ref="A200:D200"/>
    <mergeCell ref="A201:I201"/>
    <mergeCell ref="A202:I202"/>
    <mergeCell ref="A203:I203"/>
    <mergeCell ref="A175:D175"/>
    <mergeCell ref="A176:I176"/>
    <mergeCell ref="A178:I178"/>
    <mergeCell ref="A179:I179"/>
    <mergeCell ref="A180:I180"/>
    <mergeCell ref="A164:I164"/>
    <mergeCell ref="A165:I165"/>
    <mergeCell ref="A166:I166"/>
    <mergeCell ref="A167:I167"/>
    <mergeCell ref="A169:I169"/>
    <mergeCell ref="A139:I139"/>
    <mergeCell ref="A27:I27"/>
    <mergeCell ref="A29:I29"/>
    <mergeCell ref="A32:I32"/>
    <mergeCell ref="A49:I49"/>
    <mergeCell ref="A52:I52"/>
    <mergeCell ref="A108:I108"/>
    <mergeCell ref="A47:I47"/>
    <mergeCell ref="A109:I109"/>
    <mergeCell ref="A110:I110"/>
    <mergeCell ref="A113:I113"/>
    <mergeCell ref="A28:I28"/>
    <mergeCell ref="A48:I48"/>
    <mergeCell ref="A50:I50"/>
    <mergeCell ref="A30:I30"/>
    <mergeCell ref="A111:I111"/>
    <mergeCell ref="A97:I97"/>
    <mergeCell ref="A100:I100"/>
    <mergeCell ref="A125:I125"/>
    <mergeCell ref="A153:J153"/>
    <mergeCell ref="A162:D162"/>
    <mergeCell ref="A163:D163"/>
    <mergeCell ref="A126:I126"/>
    <mergeCell ref="A147:I147"/>
    <mergeCell ref="A144:I144"/>
    <mergeCell ref="A145:I145"/>
    <mergeCell ref="A146:I146"/>
    <mergeCell ref="A141:I141"/>
    <mergeCell ref="A142:I142"/>
    <mergeCell ref="A148:I148"/>
    <mergeCell ref="A149:I149"/>
    <mergeCell ref="A150:I150"/>
    <mergeCell ref="A127:I127"/>
    <mergeCell ref="A130:I130"/>
    <mergeCell ref="A131:I131"/>
    <mergeCell ref="A132:I132"/>
    <mergeCell ref="A128:I128"/>
    <mergeCell ref="A133:I133"/>
    <mergeCell ref="A140:I140"/>
    <mergeCell ref="A134:I134"/>
    <mergeCell ref="A135:I135"/>
    <mergeCell ref="A137:I137"/>
    <mergeCell ref="A138:I138"/>
    <mergeCell ref="A1:J1"/>
    <mergeCell ref="A19:I19"/>
    <mergeCell ref="A16:I16"/>
    <mergeCell ref="A14:I14"/>
    <mergeCell ref="A15:I15"/>
    <mergeCell ref="A17:I17"/>
    <mergeCell ref="A18:I18"/>
    <mergeCell ref="A12:D12"/>
    <mergeCell ref="A13:D13"/>
    <mergeCell ref="A26:D26"/>
    <mergeCell ref="A46:D46"/>
    <mergeCell ref="A95:D95"/>
    <mergeCell ref="A107:D107"/>
    <mergeCell ref="A112:I112"/>
    <mergeCell ref="A124:I124"/>
    <mergeCell ref="A31:I31"/>
    <mergeCell ref="A51:I51"/>
    <mergeCell ref="A96:I96"/>
    <mergeCell ref="A98:I98"/>
    <mergeCell ref="A101:I101"/>
    <mergeCell ref="A123:I123"/>
    <mergeCell ref="A99:I99"/>
    <mergeCell ref="A122:D122"/>
    <mergeCell ref="A640:J640"/>
    <mergeCell ref="A651:D651"/>
    <mergeCell ref="A652:D652"/>
    <mergeCell ref="A653:I653"/>
    <mergeCell ref="A654:I654"/>
    <mergeCell ref="A655:I655"/>
    <mergeCell ref="A656:I656"/>
    <mergeCell ref="A657:I657"/>
    <mergeCell ref="A658:I658"/>
    <mergeCell ref="A666:D666"/>
    <mergeCell ref="A667:I667"/>
    <mergeCell ref="A668:I668"/>
    <mergeCell ref="A669:I669"/>
    <mergeCell ref="A670:I670"/>
    <mergeCell ref="A671:I671"/>
    <mergeCell ref="A672:I672"/>
    <mergeCell ref="A687:D687"/>
    <mergeCell ref="A688:I688"/>
    <mergeCell ref="A689:I689"/>
    <mergeCell ref="A690:I690"/>
    <mergeCell ref="A691:I691"/>
    <mergeCell ref="A692:I692"/>
    <mergeCell ref="A693:I693"/>
    <mergeCell ref="A736:D736"/>
    <mergeCell ref="A737:I737"/>
    <mergeCell ref="A738:I738"/>
    <mergeCell ref="A739:I739"/>
    <mergeCell ref="A740:I740"/>
    <mergeCell ref="A741:I741"/>
    <mergeCell ref="A742:I742"/>
    <mergeCell ref="A748:D748"/>
    <mergeCell ref="A749:I749"/>
    <mergeCell ref="A750:I750"/>
    <mergeCell ref="A751:I751"/>
    <mergeCell ref="A752:I752"/>
    <mergeCell ref="A753:I753"/>
    <mergeCell ref="A754:I754"/>
    <mergeCell ref="A762:D762"/>
    <mergeCell ref="A763:I763"/>
    <mergeCell ref="A764:I764"/>
    <mergeCell ref="A765:I765"/>
    <mergeCell ref="A766:I766"/>
    <mergeCell ref="A767:I767"/>
    <mergeCell ref="A768:I768"/>
    <mergeCell ref="A770:I770"/>
    <mergeCell ref="A771:I771"/>
    <mergeCell ref="A772:I772"/>
    <mergeCell ref="A773:I773"/>
    <mergeCell ref="A774:I774"/>
    <mergeCell ref="A775:I775"/>
    <mergeCell ref="A777:I777"/>
    <mergeCell ref="A778:I778"/>
    <mergeCell ref="A779:I779"/>
    <mergeCell ref="A780:I780"/>
    <mergeCell ref="A793:J793"/>
    <mergeCell ref="A794:I794"/>
    <mergeCell ref="A795:I795"/>
    <mergeCell ref="A796:I796"/>
    <mergeCell ref="A797:I797"/>
    <mergeCell ref="A798:I798"/>
    <mergeCell ref="A799:I799"/>
    <mergeCell ref="A800:I800"/>
    <mergeCell ref="A781:I781"/>
    <mergeCell ref="A782:I782"/>
    <mergeCell ref="A784:I784"/>
    <mergeCell ref="A785:I785"/>
    <mergeCell ref="A786:I786"/>
    <mergeCell ref="A787:I787"/>
    <mergeCell ref="A788:I788"/>
    <mergeCell ref="A789:I789"/>
    <mergeCell ref="A790:I790"/>
  </mergeCells>
  <conditionalFormatting sqref="B244:B245 B270:B271 B195:B199 B160 B393:B416 B340 B349:B350">
    <cfRule type="expression" dxfId="2" priority="4" stopIfTrue="1">
      <formula>#REF!=1</formula>
    </cfRule>
  </conditionalFormatting>
  <conditionalFormatting sqref="E410:F410 E415:F415">
    <cfRule type="expression" dxfId="1" priority="2" stopIfTrue="1">
      <formula>E410&lt;&gt;#REF!</formula>
    </cfRule>
  </conditionalFormatting>
  <conditionalFormatting sqref="B395 B350">
    <cfRule type="expression" dxfId="0" priority="1" stopIfTrue="1">
      <formula>#REF!=1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Σύνολο_ΔΗΜΟΣ</vt:lpstr>
      <vt:lpstr>ΣΥΝΟΛΙΚΑ ΑΝΑΛΥΤΙΚΑ</vt:lpstr>
      <vt:lpstr>ΚΑ</vt:lpstr>
      <vt:lpstr>Φύλλο2</vt:lpstr>
      <vt:lpstr>ΔΗΜΟΣ ΖΙΤΣΑΣ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karamoutsiou</cp:lastModifiedBy>
  <cp:lastPrinted>2021-07-30T16:29:59Z</cp:lastPrinted>
  <dcterms:created xsi:type="dcterms:W3CDTF">2021-07-22T17:23:50Z</dcterms:created>
  <dcterms:modified xsi:type="dcterms:W3CDTF">2021-12-29T21:32:52Z</dcterms:modified>
</cp:coreProperties>
</file>